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24000" windowHeight="9735" tabRatio="923" firstSheet="17" activeTab="27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Conciliacion_Eg (I)" sheetId="25" r:id="rId27"/>
    <sheet name="Memoria" sheetId="54" r:id="rId28"/>
  </sheets>
  <definedNames>
    <definedName name="_xlnm._FilterDatabase" localSheetId="3" hidden="1">'ESF-03'!$A$7:$K$110</definedName>
    <definedName name="_xlnm._FilterDatabase" localSheetId="8" hidden="1">'ESF-08'!$A$7:$H$83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'ESF-08'!$A$1:$F$47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7">Memoria!$A$1:$E$74</definedName>
    <definedName name="_xlnm.Print_Area" localSheetId="19">'VHP-01'!$A$1:$G$16</definedName>
    <definedName name="_xlnm.Print_Area" localSheetId="20">'VHP-02'!$A$1:$F$28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32" i="50"/>
  <c r="C62" i="50"/>
  <c r="C162" i="49"/>
  <c r="D162" i="49"/>
  <c r="E162" i="49"/>
  <c r="C26" i="48"/>
  <c r="D26" i="48"/>
  <c r="E26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5" i="37"/>
  <c r="D35" i="37"/>
  <c r="E35" i="37"/>
  <c r="C45" i="37"/>
  <c r="D45" i="37"/>
  <c r="E45" i="37"/>
  <c r="C55" i="37"/>
  <c r="D55" i="37"/>
  <c r="E55" i="37"/>
  <c r="C73" i="37"/>
  <c r="D73" i="37"/>
  <c r="E73" i="37"/>
  <c r="C83" i="37"/>
  <c r="D83" i="37"/>
  <c r="E83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 l="1"/>
  <c r="D107" i="46"/>
  <c r="D105" i="46"/>
  <c r="D103" i="46"/>
  <c r="D101" i="46"/>
  <c r="D99" i="46"/>
  <c r="D97" i="46"/>
  <c r="D95" i="46"/>
  <c r="D93" i="46"/>
  <c r="D91" i="46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108" i="46"/>
  <c r="D106" i="46"/>
  <c r="D104" i="46"/>
  <c r="D102" i="46"/>
  <c r="D100" i="46"/>
  <c r="D98" i="46"/>
  <c r="D96" i="46"/>
  <c r="D94" i="46"/>
  <c r="D92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6" i="46"/>
  <c r="D32" i="46"/>
  <c r="D28" i="46"/>
  <c r="D24" i="46"/>
  <c r="D20" i="46"/>
  <c r="D16" i="46"/>
  <c r="D12" i="46"/>
  <c r="D8" i="46"/>
  <c r="D38" i="46"/>
  <c r="D34" i="46"/>
  <c r="D30" i="46"/>
  <c r="D26" i="46"/>
  <c r="D22" i="46"/>
  <c r="D18" i="46"/>
  <c r="D14" i="46"/>
  <c r="D10" i="46"/>
  <c r="D109" i="46" l="1"/>
</calcChain>
</file>

<file path=xl/sharedStrings.xml><?xml version="1.0" encoding="utf-8"?>
<sst xmlns="http://schemas.openxmlformats.org/spreadsheetml/2006/main" count="1079" uniqueCount="641">
  <si>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</si>
  <si>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</si>
  <si>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</si>
  <si>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</si>
  <si>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</si>
  <si>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</si>
  <si>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</si>
  <si>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</si>
  <si>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</si>
  <si>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</si>
  <si>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</si>
  <si>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</si>
  <si>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</si>
  <si>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</si>
  <si>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</si>
  <si>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</si>
  <si>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</si>
  <si>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</si>
  <si>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</si>
  <si>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</si>
  <si>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</si>
  <si>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</si>
  <si>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</si>
  <si>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</si>
  <si>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</si>
  <si>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</si>
  <si>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</si>
  <si>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</si>
  <si>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</si>
  <si>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</si>
  <si>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</si>
  <si>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</si>
  <si>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</si>
  <si>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</si>
  <si>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</si>
  <si>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</si>
  <si>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</si>
  <si>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</si>
  <si>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</si>
  <si>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</si>
  <si>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</si>
  <si>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</si>
  <si>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</si>
  <si>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</si>
  <si>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</si>
  <si>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</si>
  <si>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</si>
  <si>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</si>
  <si>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</si>
  <si>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</si>
  <si>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</si>
  <si>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</si>
  <si>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</si>
  <si>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</si>
  <si>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</si>
  <si>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</si>
  <si>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</si>
  <si>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</si>
  <si>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</si>
  <si>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</si>
  <si>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</si>
  <si>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</si>
  <si>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</si>
  <si>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</si>
  <si>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</si>
  <si>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</si>
  <si>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</si>
  <si>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</si>
  <si>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</si>
  <si>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</si>
  <si>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</si>
  <si>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</si>
  <si>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</si>
  <si>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</si>
  <si>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</si>
  <si>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</si>
  <si>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</si>
  <si>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</si>
  <si>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</si>
  <si>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</si>
  <si>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</si>
  <si>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</si>
  <si>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</si>
  <si>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</si>
  <si>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</si>
  <si>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</si>
  <si>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</si>
  <si>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</si>
  <si>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</si>
  <si>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</si>
  <si>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</si>
  <si>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</si>
  <si>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</si>
  <si>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</si>
  <si>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</si>
  <si>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</si>
  <si>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</si>
  <si>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</si>
  <si>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</si>
  <si>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</si>
  <si>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</si>
  <si>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</si>
  <si>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</si>
  <si>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</si>
  <si>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</si>
  <si>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</si>
  <si>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</si>
  <si>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</si>
  <si>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</si>
  <si>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</si>
  <si>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</si>
  <si>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</si>
  <si>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</si>
  <si>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</si>
  <si>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</si>
  <si>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</si>
  <si>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</si>
  <si>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</si>
  <si>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</si>
  <si>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</si>
  <si>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</si>
  <si>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</si>
  <si>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</si>
  <si>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</si>
  <si>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</si>
  <si>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</si>
  <si>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</si>
  <si>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</si>
  <si>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</si>
  <si>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</si>
  <si>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</si>
  <si>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</si>
  <si>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</si>
  <si>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</si>
  <si>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</si>
  <si>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</si>
  <si>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</si>
  <si>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</si>
  <si>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</si>
  <si>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</si>
  <si>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</si>
  <si>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</si>
  <si>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</si>
  <si>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</si>
  <si>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</si>
  <si>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</si>
  <si>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</si>
  <si>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</si>
  <si>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</si>
  <si>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</si>
  <si>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</si>
  <si>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</si>
  <si>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</si>
  <si>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</si>
  <si>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</si>
  <si>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</si>
  <si>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</si>
  <si>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</si>
  <si>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</si>
  <si>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</si>
  <si>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</si>
  <si>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</si>
  <si>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</si>
  <si>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</si>
  <si>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</si>
  <si>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</si>
  <si>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</si>
  <si>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</si>
  <si>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</si>
  <si>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</si>
  <si>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</si>
  <si>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</si>
  <si>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</si>
  <si>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</si>
  <si>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</si>
  <si>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</si>
  <si>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</si>
  <si>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</si>
  <si>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</si>
  <si>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</si>
  <si>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</si>
  <si>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</si>
  <si>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</si>
  <si>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</si>
  <si>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</si>
  <si>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</si>
  <si>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</si>
  <si>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</si>
  <si>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</si>
  <si>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</si>
  <si>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</si>
  <si>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</si>
  <si>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</si>
  <si>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</si>
  <si>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</si>
  <si>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</si>
  <si>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</si>
  <si>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</si>
  <si>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</si>
  <si>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</si>
  <si>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</si>
  <si>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</si>
  <si>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</si>
  <si>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</si>
  <si>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</si>
  <si>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</si>
  <si>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</si>
  <si>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</si>
  <si>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</si>
  <si>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</si>
  <si>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</si>
  <si>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</si>
  <si>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</si>
  <si>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</si>
  <si>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</si>
  <si>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</si>
  <si>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</si>
  <si>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</si>
  <si>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</si>
  <si>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</si>
  <si>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</si>
  <si>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</si>
  <si>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</si>
  <si>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</si>
  <si>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</si>
  <si>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</si>
  <si>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</si>
  <si>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</si>
  <si>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</si>
  <si>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</si>
  <si>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</si>
  <si>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</si>
  <si>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</si>
  <si>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</si>
  <si>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</si>
  <si>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</si>
  <si>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</si>
  <si>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</si>
  <si>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</si>
  <si>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</si>
  <si>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</si>
  <si>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</si>
  <si>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</si>
  <si>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</si>
  <si>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</si>
  <si>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</si>
  <si>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</si>
  <si>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</si>
  <si>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</si>
  <si>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</si>
  <si>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</si>
  <si>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</si>
  <si>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</si>
  <si>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</si>
  <si>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</si>
  <si>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</si>
  <si>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</si>
  <si>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</si>
  <si>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</si>
  <si>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</si>
  <si>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</si>
  <si>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</si>
  <si>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</si>
  <si>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</si>
  <si>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</si>
  <si>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</si>
  <si>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</si>
  <si>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</si>
  <si>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</si>
  <si>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</si>
  <si>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</si>
  <si>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</si>
  <si>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</si>
  <si>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</si>
  <si>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</si>
  <si>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</si>
  <si>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</si>
  <si>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</si>
  <si>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</si>
  <si>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</si>
  <si>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</si>
  <si>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</si>
  <si>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</si>
  <si>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</si>
  <si>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</si>
  <si>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</si>
  <si>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</si>
  <si>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</si>
  <si>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</si>
  <si>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</si>
  <si>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</si>
  <si>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</si>
  <si>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</si>
  <si>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</si>
  <si>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</si>
  <si>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</si>
  <si>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</si>
  <si>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</si>
  <si>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</si>
  <si>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</si>
  <si>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</si>
  <si>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</si>
  <si>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</si>
  <si>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</si>
  <si>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</si>
  <si>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</si>
  <si>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</si>
  <si>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</si>
  <si>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</si>
  <si>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</si>
  <si>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</si>
  <si>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</si>
  <si>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</si>
  <si>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</si>
  <si>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</si>
  <si>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</si>
  <si>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</si>
  <si>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</si>
  <si>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</si>
  <si>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</si>
  <si>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</si>
  <si>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</si>
  <si>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</si>
  <si>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</si>
  <si>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</si>
  <si>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</si>
  <si>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</si>
  <si>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</si>
  <si>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</si>
  <si>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</si>
  <si>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</si>
  <si>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</si>
  <si>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</si>
  <si>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</si>
  <si>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</si>
  <si>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</si>
  <si>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</si>
  <si>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</si>
  <si>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</si>
  <si>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</si>
  <si>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</si>
  <si>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</si>
  <si>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</si>
  <si>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</si>
  <si>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</si>
  <si>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</si>
  <si>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</si>
  <si>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</si>
  <si>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</si>
  <si>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</si>
  <si>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</si>
  <si>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</si>
  <si>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</si>
  <si>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</si>
  <si>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</si>
  <si>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</si>
  <si>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</si>
  <si>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</si>
  <si>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</si>
  <si>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</si>
  <si>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</si>
  <si>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</si>
  <si>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</si>
  <si>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</si>
  <si>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</si>
  <si>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</si>
  <si>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</si>
  <si>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</si>
  <si>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</si>
  <si>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</si>
  <si>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</si>
  <si>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</si>
  <si>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</si>
  <si>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</si>
  <si>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</si>
  <si>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</si>
  <si>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</si>
  <si>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</si>
  <si>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</si>
  <si>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</si>
  <si>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</si>
  <si>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</si>
  <si>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</si>
  <si>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</si>
  <si>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</si>
  <si>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</si>
  <si>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</si>
  <si>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</si>
  <si>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</si>
  <si>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</si>
  <si>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</si>
  <si>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</si>
  <si>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</si>
  <si>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</si>
  <si>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</si>
  <si>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</si>
  <si>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</si>
  <si>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</si>
  <si>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</si>
  <si>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</si>
  <si>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</si>
  <si>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</si>
  <si>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0112100001</t>
  </si>
  <si>
    <t>BBVA FDOS/BMERGOB 2047386885</t>
  </si>
  <si>
    <t>0112200001</t>
  </si>
  <si>
    <t>Subsidio al Empleo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</si>
  <si>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</si>
  <si>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</si>
  <si>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</si>
  <si>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</si>
  <si>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</si>
  <si>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</si>
  <si>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0112500001</t>
  </si>
  <si>
    <t>Fondo Fijo</t>
  </si>
  <si>
    <t>0112900001</t>
  </si>
  <si>
    <t>Otros deudores</t>
  </si>
  <si>
    <t>0123626221</t>
  </si>
  <si>
    <t>Edificación no habitacional</t>
  </si>
  <si>
    <t>0123696291</t>
  </si>
  <si>
    <t>Trabajos de acabados en edificaciones y otros trab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</si>
  <si>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</si>
  <si>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</si>
  <si>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</si>
  <si>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</si>
  <si>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</si>
  <si>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</si>
  <si>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</si>
  <si>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</si>
  <si>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</si>
  <si>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</si>
  <si>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</si>
  <si>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</si>
  <si>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</si>
  <si>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</si>
  <si>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</si>
  <si>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</si>
  <si>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</si>
  <si>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</si>
  <si>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</si>
  <si>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</si>
  <si>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0124645641</t>
  </si>
  <si>
    <t>Sistemas de aire acondicionado calefacción y refr</t>
  </si>
  <si>
    <t>0124675671</t>
  </si>
  <si>
    <t>Herramientas y maquinas  herramienta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</si>
  <si>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</si>
  <si>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</si>
  <si>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</si>
  <si>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</si>
  <si>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</si>
  <si>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</si>
  <si>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</si>
  <si>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</si>
  <si>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</si>
  <si>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</si>
  <si>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0126305641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</si>
  <si>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</si>
  <si>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</si>
  <si>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</si>
  <si>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</si>
  <si>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</si>
  <si>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</si>
  <si>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</si>
  <si>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0211200163</t>
  </si>
  <si>
    <t>PASIVOS CAPITULO 3000 AL CIERRE 2016</t>
  </si>
  <si>
    <t>0211700001</t>
  </si>
  <si>
    <t>RETENCION DE ISR</t>
  </si>
  <si>
    <t>0211700003</t>
  </si>
  <si>
    <t>RETENCION CEDULAR</t>
  </si>
  <si>
    <t>0211700005</t>
  </si>
  <si>
    <t xml:space="preserve"> ISR ANUAL</t>
  </si>
  <si>
    <t>0211900001</t>
  </si>
  <si>
    <t>Otras ctas por pagar CP</t>
  </si>
  <si>
    <t>0414304301</t>
  </si>
  <si>
    <t>GUARDERIA CADI</t>
  </si>
  <si>
    <t>0414304302</t>
  </si>
  <si>
    <t>TERAPIA FISICA</t>
  </si>
  <si>
    <t>0414304303</t>
  </si>
  <si>
    <t>TERAPIA DE LENGUAJE</t>
  </si>
  <si>
    <t>0414304305</t>
  </si>
  <si>
    <t>CONSULTA MEDICA</t>
  </si>
  <si>
    <t>0414304306</t>
  </si>
  <si>
    <t>CONSULTA PSICOLOGICA</t>
  </si>
  <si>
    <t>0414304309</t>
  </si>
  <si>
    <t>CONSULTA MEDICA ESPECIALISTA</t>
  </si>
  <si>
    <t>0414304311</t>
  </si>
  <si>
    <t>TAXI DISCAPACIDAD</t>
  </si>
  <si>
    <t>0415900101</t>
  </si>
  <si>
    <t>REDONDEO</t>
  </si>
  <si>
    <t>0415905101</t>
  </si>
  <si>
    <t>RENDIMIENTOS BANCARIOS</t>
  </si>
  <si>
    <t>0415905102</t>
  </si>
  <si>
    <t>0415905103</t>
  </si>
  <si>
    <t>ESTACIONAMIENTO</t>
  </si>
  <si>
    <t>0416106102</t>
  </si>
  <si>
    <t>DESAYUNOS PREESCOLARES</t>
  </si>
  <si>
    <t>0416106113</t>
  </si>
  <si>
    <t>0421300102</t>
  </si>
  <si>
    <t>APOYO  CEMAIV</t>
  </si>
  <si>
    <t>0421300104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</si>
  <si>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</si>
  <si>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</si>
  <si>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</si>
  <si>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</si>
  <si>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</si>
  <si>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BASICOS</t>
  </si>
  <si>
    <t>0511101131</t>
  </si>
  <si>
    <t>Sueldos Base</t>
  </si>
  <si>
    <t>0511201212</t>
  </si>
  <si>
    <t>Honorarios asimilados</t>
  </si>
  <si>
    <t>0511301311</t>
  </si>
  <si>
    <t>Prima quinquenal</t>
  </si>
  <si>
    <t>0511301321</t>
  </si>
  <si>
    <t>Prima Vacacional</t>
  </si>
  <si>
    <t>0511301323</t>
  </si>
  <si>
    <t>Gratificación de fin de año</t>
  </si>
  <si>
    <t>0511401441</t>
  </si>
  <si>
    <t>Seguros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</si>
  <si>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</si>
  <si>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</si>
  <si>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</si>
  <si>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</si>
  <si>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</si>
  <si>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</si>
  <si>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</si>
  <si>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</si>
  <si>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</si>
  <si>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</si>
  <si>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</si>
  <si>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</si>
  <si>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</si>
  <si>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</si>
  <si>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</si>
  <si>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</si>
  <si>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0512202213</t>
  </si>
  <si>
    <t>Prod Alim p población en caso de desastres nat</t>
  </si>
  <si>
    <t>0512402461</t>
  </si>
  <si>
    <t>Material eléctrico y electrónico</t>
  </si>
  <si>
    <t>0512402491</t>
  </si>
  <si>
    <t>Materiales diversos</t>
  </si>
  <si>
    <t>0512502541</t>
  </si>
  <si>
    <t>Materiales accesorios y suministros médicos</t>
  </si>
  <si>
    <t>0512602612</t>
  </si>
  <si>
    <t>Combus Lub y aditivos vehículos Serv Pub</t>
  </si>
  <si>
    <t>0512902921</t>
  </si>
  <si>
    <t>Refacciones y accesorios menores de edificios</t>
  </si>
  <si>
    <t>0512902961</t>
  </si>
  <si>
    <t>Ref y Acces menores de Eq de transporte</t>
  </si>
  <si>
    <t>0513103111</t>
  </si>
  <si>
    <t>Servicio de energía eléctrica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</si>
  <si>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</si>
  <si>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</si>
  <si>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</si>
  <si>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</si>
  <si>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</si>
  <si>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</si>
  <si>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0513203231</t>
  </si>
  <si>
    <t>Arrendam de Mobil y Eq de administración</t>
  </si>
  <si>
    <t>0513303311</t>
  </si>
  <si>
    <t>Servicios legales</t>
  </si>
  <si>
    <t>0513303312</t>
  </si>
  <si>
    <t>Servicios de contabilidad</t>
  </si>
  <si>
    <t>0513303341</t>
  </si>
  <si>
    <t>Servicios de capacitación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</si>
  <si>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</si>
  <si>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</si>
  <si>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</si>
  <si>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</si>
  <si>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</si>
  <si>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</si>
  <si>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0513503551</t>
  </si>
  <si>
    <t>Mantto y conserv Veh terrestres aéreos mariti</t>
  </si>
  <si>
    <t>0513503591</t>
  </si>
  <si>
    <t>Servicios de jardinería y fumigación</t>
  </si>
  <si>
    <t>0513603612</t>
  </si>
  <si>
    <t>Impresión y elaborac public ofic y de informaci</t>
  </si>
  <si>
    <t>0513703751</t>
  </si>
  <si>
    <t>Viáticos nac p Serv pub Desemp funciones ofic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</si>
  <si>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</si>
  <si>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</si>
  <si>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</si>
  <si>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</si>
  <si>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</si>
  <si>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</si>
  <si>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0521204151</t>
  </si>
  <si>
    <t>Transferencias para servicios personales</t>
  </si>
  <si>
    <t>0521204152</t>
  </si>
  <si>
    <t>Transferencias para materiales y suministros</t>
  </si>
  <si>
    <t>0524104411</t>
  </si>
  <si>
    <t>Gastos relac con activ culturales deport y ayu</t>
  </si>
  <si>
    <t>0525104511</t>
  </si>
  <si>
    <t>Pensiones</t>
  </si>
  <si>
    <t>0311000001</t>
  </si>
  <si>
    <t>PATRIMONIO INICIAL</t>
  </si>
  <si>
    <t>0311009999</t>
  </si>
  <si>
    <t>Baja AF</t>
  </si>
  <si>
    <t>0321000001</t>
  </si>
  <si>
    <t>RESULTADO DEL EJERC (AHORRO/DESAHORRO)</t>
  </si>
  <si>
    <t>UTILIDAD/PERDIDA DE EJERCICIO</t>
  </si>
  <si>
    <t>0322000001</t>
  </si>
  <si>
    <t>RESULTADO DE EJERCICIOS ANTERI</t>
  </si>
  <si>
    <t>0322000002</t>
  </si>
  <si>
    <t>RESULTADO DEL EJERCICIO 2007</t>
  </si>
  <si>
    <t>0322000003</t>
  </si>
  <si>
    <t>RESULTADO DEL EJERCICIO 2009</t>
  </si>
  <si>
    <t>0322000004</t>
  </si>
  <si>
    <t>RESULTADO DEL EJERCICIO 2010</t>
  </si>
  <si>
    <t>0322000005</t>
  </si>
  <si>
    <t>RESULTADO DEL EJERCICIO 2011</t>
  </si>
  <si>
    <t>0322000006</t>
  </si>
  <si>
    <t>RESULTADO DEL EJERCICIO 2013</t>
  </si>
  <si>
    <t>0322000007</t>
  </si>
  <si>
    <t>RESULTADO DEL EJERCICIO 2014</t>
  </si>
  <si>
    <t>0322000008</t>
  </si>
  <si>
    <t>RESULTADO DEL EJERCICIO 2015</t>
  </si>
  <si>
    <t>0322000009</t>
  </si>
  <si>
    <t>RESULTADO DEL EJERCICIO 2016</t>
  </si>
  <si>
    <t>0322000101</t>
  </si>
  <si>
    <t>APLICACION DE REMANENTES DE EJERCICIOS ANTERIORES</t>
  </si>
  <si>
    <t>0322000102</t>
  </si>
  <si>
    <t>APLICACION DE REMANENTE RE12</t>
  </si>
  <si>
    <t>0322000103</t>
  </si>
  <si>
    <t>APLICACION DE REMANENTE RE13</t>
  </si>
  <si>
    <t>0322000801</t>
  </si>
  <si>
    <t>APLICACION REMANENTE RECURSO MUNICIPAL EJER 2014</t>
  </si>
  <si>
    <t>0322000802</t>
  </si>
  <si>
    <t>APLICACION REMANENTE RECURSO MUNICIPAL EJER 2015</t>
  </si>
  <si>
    <t>0322000803</t>
  </si>
  <si>
    <t>APLICACION REMANENTE RECURSO MUNICIPAL EJER 2013</t>
  </si>
  <si>
    <t>BBVA B REC EST 0146093485</t>
  </si>
  <si>
    <t>BBVA B REC MPAL 0146094619</t>
  </si>
  <si>
    <t>BBVA B REC. PROP 0146094988</t>
  </si>
  <si>
    <t>BNMX REC MPAL 885912</t>
  </si>
  <si>
    <t>BNMX REC ALIM 886439</t>
  </si>
  <si>
    <t>BNMX REC PROP 888245</t>
  </si>
  <si>
    <t>BBVA B ALIMEN 0192914123</t>
  </si>
  <si>
    <t>BBVA B RP ESTAC 0193672336</t>
  </si>
  <si>
    <t>BBVA B PENSIONES 0192904586</t>
  </si>
  <si>
    <t>BBVA DISCAPA 0194232453</t>
  </si>
  <si>
    <t>BBVA REC MPAL 2014  0194896300</t>
  </si>
  <si>
    <t>BBVA 0110177628 RM 17</t>
  </si>
  <si>
    <t>BBVA FONDOS INV 2043715892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</si>
</sst>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7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9" fillId="0" borderId="15" xfId="0" applyFont="1" applyBorder="1"/>
    <xf numFmtId="0" fontId="9" fillId="0" borderId="9" xfId="0" applyFont="1" applyBorder="1"/>
    <xf numFmtId="0" fontId="9" fillId="0" borderId="7" xfId="0" applyFont="1" applyBorder="1"/>
    <xf numFmtId="4" fontId="9" fillId="0" borderId="16" xfId="0" applyNumberFormat="1" applyFont="1" applyBorder="1"/>
    <xf numFmtId="0" fontId="1" fillId="0" borderId="17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9" fillId="0" borderId="5" xfId="0" applyFont="1" applyBorder="1"/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62" t="s">
        <v>94</v>
      </c>
      <c r="B1" s="363"/>
      <c r="C1" s="1"/>
    </row>
    <row r="2" spans="1:3" ht="15" customHeight="1" x14ac:dyDescent="0.2">
      <c r="A2" s="82" t="s">
        <v>92</v>
      </c>
      <c r="B2" s="83" t="s">
        <v>93</v>
      </c>
    </row>
    <row r="3" spans="1:3" x14ac:dyDescent="0.2">
      <c r="A3" s="54"/>
      <c r="B3" s="58"/>
    </row>
    <row r="4" spans="1:3" x14ac:dyDescent="0.2">
      <c r="A4" s="55"/>
      <c r="B4" s="59" t="s">
        <v>98</v>
      </c>
    </row>
    <row r="5" spans="1:3" x14ac:dyDescent="0.2">
      <c r="A5" s="55"/>
      <c r="B5" s="59"/>
    </row>
    <row r="6" spans="1:3" x14ac:dyDescent="0.2">
      <c r="A6" s="55"/>
      <c r="B6" s="61" t="s">
        <v>0</v>
      </c>
    </row>
    <row r="7" spans="1:3" x14ac:dyDescent="0.2">
      <c r="A7" s="55" t="s">
        <v>1</v>
      </c>
      <c r="B7" s="60" t="s">
        <v>2</v>
      </c>
    </row>
    <row r="8" spans="1:3" x14ac:dyDescent="0.2">
      <c r="A8" s="55" t="s">
        <v>3</v>
      </c>
      <c r="B8" s="60" t="s">
        <v>4</v>
      </c>
    </row>
    <row r="9" spans="1:3" x14ac:dyDescent="0.2">
      <c r="A9" s="55" t="s">
        <v>5</v>
      </c>
      <c r="B9" s="60" t="s">
        <v>6</v>
      </c>
    </row>
    <row r="10" spans="1:3" x14ac:dyDescent="0.2">
      <c r="A10" s="55" t="s">
        <v>7</v>
      </c>
      <c r="B10" s="60" t="s">
        <v>8</v>
      </c>
    </row>
    <row r="11" spans="1:3" x14ac:dyDescent="0.2">
      <c r="A11" s="55" t="s">
        <v>9</v>
      </c>
      <c r="B11" s="60" t="s">
        <v>10</v>
      </c>
    </row>
    <row r="12" spans="1:3" x14ac:dyDescent="0.2">
      <c r="A12" s="55" t="s">
        <v>11</v>
      </c>
      <c r="B12" s="60" t="s">
        <v>12</v>
      </c>
    </row>
    <row r="13" spans="1:3" x14ac:dyDescent="0.2">
      <c r="A13" s="55" t="s">
        <v>13</v>
      </c>
      <c r="B13" s="60" t="s">
        <v>14</v>
      </c>
    </row>
    <row r="14" spans="1:3" x14ac:dyDescent="0.2">
      <c r="A14" s="55" t="s">
        <v>15</v>
      </c>
      <c r="B14" s="60" t="s">
        <v>16</v>
      </c>
    </row>
    <row r="15" spans="1:3" x14ac:dyDescent="0.2">
      <c r="A15" s="55" t="s">
        <v>17</v>
      </c>
      <c r="B15" s="60" t="s">
        <v>18</v>
      </c>
    </row>
    <row r="16" spans="1:3" x14ac:dyDescent="0.2">
      <c r="A16" s="55" t="s">
        <v>19</v>
      </c>
      <c r="B16" s="60" t="s">
        <v>20</v>
      </c>
    </row>
    <row r="17" spans="1:2" x14ac:dyDescent="0.2">
      <c r="A17" s="55" t="s">
        <v>21</v>
      </c>
      <c r="B17" s="60" t="s">
        <v>22</v>
      </c>
    </row>
    <row r="18" spans="1:2" x14ac:dyDescent="0.2">
      <c r="A18" s="55" t="s">
        <v>23</v>
      </c>
      <c r="B18" s="60" t="s">
        <v>24</v>
      </c>
    </row>
    <row r="19" spans="1:2" x14ac:dyDescent="0.2">
      <c r="A19" s="55" t="s">
        <v>25</v>
      </c>
      <c r="B19" s="60" t="s">
        <v>26</v>
      </c>
    </row>
    <row r="20" spans="1:2" x14ac:dyDescent="0.2">
      <c r="A20" s="55" t="s">
        <v>27</v>
      </c>
      <c r="B20" s="60" t="s">
        <v>28</v>
      </c>
    </row>
    <row r="21" spans="1:2" x14ac:dyDescent="0.2">
      <c r="A21" s="55" t="s">
        <v>113</v>
      </c>
      <c r="B21" s="60" t="s">
        <v>29</v>
      </c>
    </row>
    <row r="22" spans="1:2" x14ac:dyDescent="0.2">
      <c r="A22" s="55" t="s">
        <v>114</v>
      </c>
      <c r="B22" s="60" t="s">
        <v>30</v>
      </c>
    </row>
    <row r="23" spans="1:2" x14ac:dyDescent="0.2">
      <c r="A23" s="55" t="s">
        <v>115</v>
      </c>
      <c r="B23" s="60" t="s">
        <v>31</v>
      </c>
    </row>
    <row r="24" spans="1:2" x14ac:dyDescent="0.2">
      <c r="A24" s="55" t="s">
        <v>32</v>
      </c>
      <c r="B24" s="60" t="s">
        <v>33</v>
      </c>
    </row>
    <row r="25" spans="1:2" x14ac:dyDescent="0.2">
      <c r="A25" s="55" t="s">
        <v>34</v>
      </c>
      <c r="B25" s="60" t="s">
        <v>35</v>
      </c>
    </row>
    <row r="26" spans="1:2" x14ac:dyDescent="0.2">
      <c r="A26" s="55" t="s">
        <v>36</v>
      </c>
      <c r="B26" s="60" t="s">
        <v>37</v>
      </c>
    </row>
    <row r="27" spans="1:2" x14ac:dyDescent="0.2">
      <c r="A27" s="55" t="s">
        <v>38</v>
      </c>
      <c r="B27" s="60" t="s">
        <v>39</v>
      </c>
    </row>
    <row r="28" spans="1:2" x14ac:dyDescent="0.2">
      <c r="A28" s="55" t="s">
        <v>111</v>
      </c>
      <c r="B28" s="60" t="s">
        <v>112</v>
      </c>
    </row>
    <row r="29" spans="1:2" x14ac:dyDescent="0.2">
      <c r="A29" s="55"/>
      <c r="B29" s="60"/>
    </row>
    <row r="30" spans="1:2" x14ac:dyDescent="0.2">
      <c r="A30" s="55"/>
      <c r="B30" s="61"/>
    </row>
    <row r="31" spans="1:2" x14ac:dyDescent="0.2">
      <c r="A31" s="55" t="s">
        <v>102</v>
      </c>
      <c r="B31" s="60" t="s">
        <v>96</v>
      </c>
    </row>
    <row r="32" spans="1:2" x14ac:dyDescent="0.2">
      <c r="A32" s="55" t="s">
        <v>103</v>
      </c>
      <c r="B32" s="60" t="s">
        <v>97</v>
      </c>
    </row>
    <row r="33" spans="1:3" x14ac:dyDescent="0.2">
      <c r="A33" s="55"/>
      <c r="B33" s="60"/>
    </row>
    <row r="34" spans="1:3" x14ac:dyDescent="0.2">
      <c r="A34" s="55"/>
      <c r="B34" s="59" t="s">
        <v>99</v>
      </c>
    </row>
    <row r="35" spans="1:3" x14ac:dyDescent="0.2">
      <c r="A35" s="55" t="s">
        <v>101</v>
      </c>
      <c r="B35" s="60" t="s">
        <v>41</v>
      </c>
    </row>
    <row r="36" spans="1:3" x14ac:dyDescent="0.2">
      <c r="A36" s="55"/>
      <c r="B36" s="60" t="s">
        <v>42</v>
      </c>
    </row>
    <row r="37" spans="1:3" ht="12" thickBot="1" x14ac:dyDescent="0.25">
      <c r="A37" s="56"/>
      <c r="B37" s="57"/>
    </row>
    <row r="39" spans="1:3" x14ac:dyDescent="0.2">
      <c r="A39" s="89" t="s">
        <v>117</v>
      </c>
      <c r="B39" s="90"/>
      <c r="C39" s="90"/>
    </row>
    <row r="40" spans="1:3" x14ac:dyDescent="0.2">
      <c r="A40" s="91"/>
      <c r="B40" s="90"/>
      <c r="C40" s="90"/>
    </row>
    <row r="41" spans="1:3" x14ac:dyDescent="0.2">
      <c r="A41" s="92"/>
      <c r="B41" s="93"/>
      <c r="C41" s="92"/>
    </row>
    <row r="42" spans="1:3" x14ac:dyDescent="0.2">
      <c r="A42" s="94"/>
      <c r="B42" s="92"/>
      <c r="C42" s="92"/>
    </row>
    <row r="43" spans="1:3" x14ac:dyDescent="0.2">
      <c r="A43" s="94"/>
      <c r="B43" s="92" t="s">
        <v>118</v>
      </c>
      <c r="C43" s="94" t="s">
        <v>118</v>
      </c>
    </row>
    <row r="44" spans="1:3" ht="22.5" x14ac:dyDescent="0.2">
      <c r="A44" s="94"/>
      <c r="B44" s="100" t="s">
        <v>119</v>
      </c>
      <c r="C44" s="100" t="s">
        <v>119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5" width="17.7109375" style="6" customWidth="1"/>
    <col min="6" max="6" width="17.7109375" style="73" customWidth="1"/>
    <col min="7" max="16384" width="11.42578125" style="73"/>
  </cols>
  <sheetData>
    <row r="1" spans="1:6" ht="11.25" customHeight="1" x14ac:dyDescent="0.2">
      <c r="A1" s="3" t="s">
        <v>43</v>
      </c>
      <c r="B1" s="3"/>
      <c r="C1" s="157"/>
      <c r="D1" s="157"/>
      <c r="E1" s="157"/>
      <c r="F1" s="5"/>
    </row>
    <row r="2" spans="1:6" ht="11.25" customHeight="1" x14ac:dyDescent="0.2">
      <c r="A2" s="3" t="s">
        <v>100</v>
      </c>
      <c r="B2" s="3"/>
      <c r="C2" s="157"/>
      <c r="D2" s="157"/>
      <c r="E2" s="157"/>
    </row>
    <row r="3" spans="1:6" ht="11.25" customHeight="1" x14ac:dyDescent="0.2">
      <c r="A3" s="3"/>
      <c r="B3" s="3"/>
      <c r="C3" s="157"/>
      <c r="D3" s="157"/>
      <c r="E3" s="157"/>
    </row>
    <row r="4" spans="1:6" ht="11.25" customHeight="1" x14ac:dyDescent="0.2"/>
    <row r="5" spans="1:6" ht="11.25" customHeight="1" x14ac:dyDescent="0.2">
      <c r="A5" s="219" t="s">
        <v>210</v>
      </c>
      <c r="B5" s="219"/>
      <c r="C5" s="216"/>
      <c r="D5" s="216"/>
      <c r="E5" s="216"/>
      <c r="F5" s="98" t="s">
        <v>207</v>
      </c>
    </row>
    <row r="6" spans="1:6" s="7" customFormat="1" x14ac:dyDescent="0.2">
      <c r="A6" s="16"/>
      <c r="B6" s="16"/>
      <c r="C6" s="216"/>
      <c r="D6" s="216"/>
      <c r="E6" s="216"/>
    </row>
    <row r="7" spans="1:6" ht="15" customHeight="1" x14ac:dyDescent="0.2">
      <c r="A7" s="136" t="s">
        <v>45</v>
      </c>
      <c r="B7" s="135" t="s">
        <v>46</v>
      </c>
      <c r="C7" s="201" t="s">
        <v>47</v>
      </c>
      <c r="D7" s="201" t="s">
        <v>48</v>
      </c>
      <c r="E7" s="201" t="s">
        <v>49</v>
      </c>
      <c r="F7" s="200" t="s">
        <v>190</v>
      </c>
    </row>
    <row r="8" spans="1:6" x14ac:dyDescent="0.2">
      <c r="A8" s="193">
        <v>125415971</v>
      </c>
      <c r="B8" s="193" t="s">
        <v>455</v>
      </c>
      <c r="C8" s="130">
        <v>29771</v>
      </c>
      <c r="D8" s="212">
        <v>29771</v>
      </c>
      <c r="E8" s="212">
        <v>0</v>
      </c>
      <c r="F8" s="211"/>
    </row>
    <row r="9" spans="1:6" x14ac:dyDescent="0.2">
      <c r="A9" s="193"/>
      <c r="B9" s="193"/>
      <c r="C9" s="130"/>
      <c r="D9" s="212"/>
      <c r="E9" s="212"/>
      <c r="F9" s="211"/>
    </row>
    <row r="10" spans="1:6" x14ac:dyDescent="0.2">
      <c r="A10" s="193"/>
      <c r="B10" s="193"/>
      <c r="C10" s="130"/>
      <c r="D10" s="212"/>
      <c r="E10" s="212"/>
      <c r="F10" s="211"/>
    </row>
    <row r="11" spans="1:6" x14ac:dyDescent="0.2">
      <c r="A11" s="193"/>
      <c r="B11" s="193"/>
      <c r="C11" s="130"/>
      <c r="D11" s="212"/>
      <c r="E11" s="212"/>
      <c r="F11" s="211"/>
    </row>
    <row r="12" spans="1:6" x14ac:dyDescent="0.2">
      <c r="A12" s="193"/>
      <c r="B12" s="193"/>
      <c r="C12" s="130"/>
      <c r="D12" s="212"/>
      <c r="E12" s="212"/>
      <c r="F12" s="211"/>
    </row>
    <row r="13" spans="1:6" x14ac:dyDescent="0.2">
      <c r="A13" s="50"/>
      <c r="B13" s="50" t="s">
        <v>209</v>
      </c>
      <c r="C13" s="152">
        <f>SUM(C8:C12)</f>
        <v>29771</v>
      </c>
      <c r="D13" s="152">
        <f>SUM(D8:D12)</f>
        <v>29771</v>
      </c>
      <c r="E13" s="152">
        <f>SUM(E8:E12)</f>
        <v>0</v>
      </c>
      <c r="F13" s="50"/>
    </row>
    <row r="14" spans="1:6" x14ac:dyDescent="0.2">
      <c r="A14" s="48"/>
      <c r="B14" s="48"/>
      <c r="C14" s="139"/>
      <c r="D14" s="139"/>
      <c r="E14" s="139"/>
      <c r="F14" s="48"/>
    </row>
    <row r="15" spans="1:6" x14ac:dyDescent="0.2">
      <c r="A15" s="48"/>
      <c r="B15" s="48"/>
      <c r="C15" s="139"/>
      <c r="D15" s="139"/>
      <c r="E15" s="139"/>
      <c r="F15" s="48"/>
    </row>
    <row r="16" spans="1:6" ht="11.25" customHeight="1" x14ac:dyDescent="0.2">
      <c r="A16" s="218" t="s">
        <v>208</v>
      </c>
      <c r="B16" s="217"/>
      <c r="C16" s="216"/>
      <c r="D16" s="216"/>
      <c r="E16" s="216"/>
      <c r="F16" s="98" t="s">
        <v>207</v>
      </c>
    </row>
    <row r="17" spans="1:6" x14ac:dyDescent="0.2">
      <c r="A17" s="196"/>
      <c r="B17" s="196"/>
      <c r="C17" s="197"/>
      <c r="D17" s="197"/>
      <c r="E17" s="197"/>
    </row>
    <row r="18" spans="1:6" ht="15" customHeight="1" x14ac:dyDescent="0.2">
      <c r="A18" s="136" t="s">
        <v>45</v>
      </c>
      <c r="B18" s="135" t="s">
        <v>46</v>
      </c>
      <c r="C18" s="201" t="s">
        <v>47</v>
      </c>
      <c r="D18" s="201" t="s">
        <v>48</v>
      </c>
      <c r="E18" s="201" t="s">
        <v>49</v>
      </c>
      <c r="F18" s="200" t="s">
        <v>190</v>
      </c>
    </row>
    <row r="19" spans="1:6" ht="11.25" customHeight="1" x14ac:dyDescent="0.2">
      <c r="A19" s="131" t="s">
        <v>456</v>
      </c>
      <c r="B19" s="193" t="s">
        <v>457</v>
      </c>
      <c r="C19" s="130">
        <v>-257.5</v>
      </c>
      <c r="D19" s="130">
        <v>-257.5</v>
      </c>
      <c r="E19" s="130">
        <v>0</v>
      </c>
      <c r="F19" s="211"/>
    </row>
    <row r="20" spans="1:6" ht="11.25" customHeight="1" x14ac:dyDescent="0.2">
      <c r="A20" s="131" t="s">
        <v>458</v>
      </c>
      <c r="B20" s="193" t="s">
        <v>459</v>
      </c>
      <c r="C20" s="130">
        <v>-11201.26</v>
      </c>
      <c r="D20" s="130">
        <v>-11201.26</v>
      </c>
      <c r="E20" s="130">
        <v>0</v>
      </c>
      <c r="F20" s="211"/>
    </row>
    <row r="21" spans="1:6" x14ac:dyDescent="0.2">
      <c r="A21" s="131"/>
      <c r="B21" s="193"/>
      <c r="C21" s="130"/>
      <c r="D21" s="130"/>
      <c r="E21" s="130"/>
      <c r="F21" s="211"/>
    </row>
    <row r="22" spans="1:6" x14ac:dyDescent="0.2">
      <c r="A22" s="50"/>
      <c r="B22" s="50" t="s">
        <v>206</v>
      </c>
      <c r="C22" s="152">
        <f>SUM(C19:C21)</f>
        <v>-11458.76</v>
      </c>
      <c r="D22" s="152">
        <f>SUM(D19:D21)</f>
        <v>-11458.76</v>
      </c>
      <c r="E22" s="152">
        <f>SUM(E19:E21)</f>
        <v>0</v>
      </c>
      <c r="F22" s="50"/>
    </row>
    <row r="23" spans="1:6" x14ac:dyDescent="0.2">
      <c r="A23" s="48"/>
      <c r="B23" s="48"/>
      <c r="C23" s="139"/>
      <c r="D23" s="139"/>
      <c r="E23" s="139"/>
      <c r="F23" s="48"/>
    </row>
    <row r="24" spans="1:6" x14ac:dyDescent="0.2">
      <c r="A24" s="48"/>
      <c r="B24" s="48"/>
      <c r="C24" s="139"/>
      <c r="D24" s="139"/>
      <c r="E24" s="139"/>
      <c r="F24" s="48"/>
    </row>
    <row r="25" spans="1:6" ht="11.25" customHeight="1" x14ac:dyDescent="0.2">
      <c r="A25" s="215" t="s">
        <v>205</v>
      </c>
      <c r="B25" s="214"/>
      <c r="C25" s="213"/>
      <c r="D25" s="213"/>
      <c r="E25" s="202"/>
      <c r="F25" s="178" t="s">
        <v>204</v>
      </c>
    </row>
    <row r="26" spans="1:6" x14ac:dyDescent="0.2">
      <c r="A26" s="189"/>
      <c r="B26" s="189"/>
      <c r="C26" s="137"/>
    </row>
    <row r="27" spans="1:6" ht="15" customHeight="1" x14ac:dyDescent="0.2">
      <c r="A27" s="136" t="s">
        <v>45</v>
      </c>
      <c r="B27" s="135" t="s">
        <v>46</v>
      </c>
      <c r="C27" s="201" t="s">
        <v>47</v>
      </c>
      <c r="D27" s="201" t="s">
        <v>48</v>
      </c>
      <c r="E27" s="201" t="s">
        <v>49</v>
      </c>
      <c r="F27" s="200" t="s">
        <v>190</v>
      </c>
    </row>
    <row r="28" spans="1:6" x14ac:dyDescent="0.2">
      <c r="A28" s="193" t="s">
        <v>401</v>
      </c>
      <c r="B28" s="193" t="s">
        <v>401</v>
      </c>
      <c r="C28" s="130"/>
      <c r="D28" s="212"/>
      <c r="E28" s="212"/>
      <c r="F28" s="211"/>
    </row>
    <row r="29" spans="1:6" x14ac:dyDescent="0.2">
      <c r="A29" s="193"/>
      <c r="B29" s="193"/>
      <c r="C29" s="130"/>
      <c r="D29" s="212"/>
      <c r="E29" s="212"/>
      <c r="F29" s="211"/>
    </row>
    <row r="30" spans="1:6" x14ac:dyDescent="0.2">
      <c r="A30" s="193"/>
      <c r="B30" s="193"/>
      <c r="C30" s="130"/>
      <c r="D30" s="212"/>
      <c r="E30" s="212"/>
      <c r="F30" s="211"/>
    </row>
    <row r="31" spans="1:6" x14ac:dyDescent="0.2">
      <c r="A31" s="193"/>
      <c r="B31" s="193"/>
      <c r="C31" s="130"/>
      <c r="D31" s="212"/>
      <c r="E31" s="212"/>
      <c r="F31" s="211"/>
    </row>
    <row r="32" spans="1:6" x14ac:dyDescent="0.2">
      <c r="A32" s="193"/>
      <c r="B32" s="193"/>
      <c r="C32" s="130"/>
      <c r="D32" s="212"/>
      <c r="E32" s="212"/>
      <c r="F32" s="211"/>
    </row>
    <row r="33" spans="1:6" x14ac:dyDescent="0.2">
      <c r="A33" s="193"/>
      <c r="B33" s="193"/>
      <c r="C33" s="130"/>
      <c r="D33" s="212"/>
      <c r="E33" s="212"/>
      <c r="F33" s="211"/>
    </row>
    <row r="34" spans="1:6" x14ac:dyDescent="0.2">
      <c r="A34" s="210"/>
      <c r="B34" s="210" t="s">
        <v>203</v>
      </c>
      <c r="C34" s="209">
        <f>SUM(C28:C33)</f>
        <v>0</v>
      </c>
      <c r="D34" s="209">
        <f>SUM(D28:D33)</f>
        <v>0</v>
      </c>
      <c r="E34" s="209">
        <f>SUM(E28:E33)</f>
        <v>0</v>
      </c>
      <c r="F34" s="209"/>
    </row>
    <row r="35" spans="1:6" x14ac:dyDescent="0.2">
      <c r="A35" s="208"/>
      <c r="B35" s="206"/>
      <c r="C35" s="207"/>
      <c r="D35" s="207"/>
      <c r="E35" s="207"/>
      <c r="F35" s="20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3"/>
    </row>
    <row r="3" spans="1:17" x14ac:dyDescent="0.2">
      <c r="A3" s="3"/>
      <c r="B3" s="3"/>
      <c r="C3" s="3"/>
      <c r="D3" s="3"/>
      <c r="E3" s="3"/>
      <c r="F3" s="3"/>
      <c r="G3" s="3"/>
      <c r="H3" s="73"/>
    </row>
    <row r="4" spans="1:17" ht="11.25" customHeight="1" x14ac:dyDescent="0.2">
      <c r="A4" s="73"/>
      <c r="B4" s="73"/>
      <c r="C4" s="73"/>
      <c r="D4" s="73"/>
      <c r="E4" s="73"/>
      <c r="F4" s="73"/>
      <c r="G4" s="3"/>
      <c r="H4" s="73"/>
    </row>
    <row r="5" spans="1:17" ht="11.25" customHeight="1" x14ac:dyDescent="0.2">
      <c r="A5" s="18" t="s">
        <v>51</v>
      </c>
      <c r="B5" s="19"/>
      <c r="C5" s="73"/>
      <c r="D5" s="73"/>
      <c r="E5" s="16"/>
      <c r="F5" s="16"/>
      <c r="G5" s="16"/>
      <c r="H5" s="98" t="s">
        <v>50</v>
      </c>
    </row>
    <row r="6" spans="1:17" x14ac:dyDescent="0.2">
      <c r="A6" s="17" t="s">
        <v>401</v>
      </c>
      <c r="B6" s="17" t="s">
        <v>401</v>
      </c>
      <c r="J6" s="366"/>
      <c r="K6" s="366"/>
      <c r="L6" s="366"/>
      <c r="M6" s="366"/>
      <c r="N6" s="366"/>
      <c r="O6" s="366"/>
      <c r="P6" s="366"/>
      <c r="Q6" s="366"/>
    </row>
    <row r="7" spans="1:17" x14ac:dyDescent="0.2">
      <c r="A7" s="3" t="s">
        <v>52</v>
      </c>
    </row>
    <row r="8" spans="1:17" ht="52.5" customHeight="1" x14ac:dyDescent="0.2">
      <c r="A8" s="367" t="s">
        <v>53</v>
      </c>
      <c r="B8" s="367"/>
      <c r="C8" s="367"/>
      <c r="D8" s="367"/>
      <c r="E8" s="367"/>
      <c r="F8" s="367"/>
      <c r="G8" s="367"/>
      <c r="H8" s="3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4" width="17.7109375" style="73" customWidth="1"/>
    <col min="5" max="16384" width="11.42578125" style="73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66" customFormat="1" ht="11.25" customHeight="1" x14ac:dyDescent="0.25">
      <c r="A5" s="219" t="s">
        <v>215</v>
      </c>
      <c r="B5" s="229"/>
      <c r="C5" s="228"/>
      <c r="D5" s="227" t="s">
        <v>212</v>
      </c>
    </row>
    <row r="6" spans="1:4" x14ac:dyDescent="0.2">
      <c r="A6" s="225"/>
      <c r="B6" s="225"/>
      <c r="C6" s="226"/>
      <c r="D6" s="225"/>
    </row>
    <row r="7" spans="1:4" ht="15" customHeight="1" x14ac:dyDescent="0.2">
      <c r="A7" s="136" t="s">
        <v>45</v>
      </c>
      <c r="B7" s="135" t="s">
        <v>46</v>
      </c>
      <c r="C7" s="133" t="s">
        <v>125</v>
      </c>
      <c r="D7" s="224" t="s">
        <v>144</v>
      </c>
    </row>
    <row r="8" spans="1:4" x14ac:dyDescent="0.2">
      <c r="A8" s="195" t="s">
        <v>401</v>
      </c>
      <c r="B8" s="195" t="s">
        <v>401</v>
      </c>
      <c r="C8" s="139"/>
      <c r="D8" s="223"/>
    </row>
    <row r="9" spans="1:4" x14ac:dyDescent="0.2">
      <c r="A9" s="195"/>
      <c r="B9" s="195"/>
      <c r="C9" s="222"/>
      <c r="D9" s="223"/>
    </row>
    <row r="10" spans="1:4" x14ac:dyDescent="0.2">
      <c r="A10" s="195"/>
      <c r="B10" s="195"/>
      <c r="C10" s="222"/>
      <c r="D10" s="221"/>
    </row>
    <row r="11" spans="1:4" x14ac:dyDescent="0.2">
      <c r="A11" s="161"/>
      <c r="B11" s="161" t="s">
        <v>214</v>
      </c>
      <c r="C11" s="141">
        <f>SUM(C8:C10)</f>
        <v>0</v>
      </c>
      <c r="D11" s="220"/>
    </row>
    <row r="14" spans="1:4" ht="11.25" customHeight="1" x14ac:dyDescent="0.2">
      <c r="A14" s="219" t="s">
        <v>213</v>
      </c>
      <c r="B14" s="229"/>
      <c r="C14" s="228"/>
      <c r="D14" s="227" t="s">
        <v>212</v>
      </c>
    </row>
    <row r="15" spans="1:4" x14ac:dyDescent="0.2">
      <c r="A15" s="225"/>
      <c r="B15" s="225"/>
      <c r="C15" s="226"/>
      <c r="D15" s="225"/>
    </row>
    <row r="16" spans="1:4" ht="15" customHeight="1" x14ac:dyDescent="0.2">
      <c r="A16" s="136" t="s">
        <v>45</v>
      </c>
      <c r="B16" s="135" t="s">
        <v>46</v>
      </c>
      <c r="C16" s="133" t="s">
        <v>125</v>
      </c>
      <c r="D16" s="224" t="s">
        <v>144</v>
      </c>
    </row>
    <row r="17" spans="1:4" x14ac:dyDescent="0.2">
      <c r="A17" s="195" t="s">
        <v>401</v>
      </c>
      <c r="B17" s="195" t="s">
        <v>401</v>
      </c>
      <c r="C17" s="139"/>
      <c r="D17" s="223"/>
    </row>
    <row r="18" spans="1:4" x14ac:dyDescent="0.2">
      <c r="A18" s="195"/>
      <c r="B18" s="195"/>
      <c r="C18" s="222"/>
      <c r="D18" s="223"/>
    </row>
    <row r="19" spans="1:4" x14ac:dyDescent="0.2">
      <c r="A19" s="195"/>
      <c r="B19" s="195"/>
      <c r="C19" s="222"/>
      <c r="D19" s="221"/>
    </row>
    <row r="20" spans="1:4" x14ac:dyDescent="0.2">
      <c r="A20" s="161"/>
      <c r="B20" s="161" t="s">
        <v>211</v>
      </c>
      <c r="C20" s="141">
        <f>SUM(C17:C19)</f>
        <v>0</v>
      </c>
      <c r="D20" s="22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3" customWidth="1"/>
    <col min="2" max="2" width="50.7109375" style="73" customWidth="1"/>
    <col min="3" max="7" width="17.7109375" style="6" customWidth="1"/>
    <col min="8" max="8" width="17.7109375" style="73" customWidth="1"/>
    <col min="9" max="16384" width="13.7109375" style="73"/>
  </cols>
  <sheetData>
    <row r="1" spans="1:8" ht="11.25" customHeight="1" x14ac:dyDescent="0.2">
      <c r="A1" s="3" t="s">
        <v>43</v>
      </c>
      <c r="B1" s="3"/>
      <c r="C1" s="157"/>
      <c r="D1" s="157"/>
      <c r="E1" s="157"/>
      <c r="F1" s="157"/>
      <c r="G1" s="157"/>
      <c r="H1" s="5"/>
    </row>
    <row r="2" spans="1:8" x14ac:dyDescent="0.2">
      <c r="A2" s="3" t="s">
        <v>100</v>
      </c>
      <c r="B2" s="3"/>
      <c r="C2" s="157"/>
      <c r="D2" s="157"/>
      <c r="E2" s="157"/>
      <c r="F2" s="157"/>
      <c r="G2" s="157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25" t="s">
        <v>220</v>
      </c>
      <c r="B5" s="98"/>
      <c r="C5" s="22"/>
      <c r="D5" s="22"/>
      <c r="E5" s="22"/>
      <c r="F5" s="22"/>
      <c r="G5" s="22"/>
      <c r="H5" s="233" t="s">
        <v>217</v>
      </c>
    </row>
    <row r="6" spans="1:8" x14ac:dyDescent="0.2">
      <c r="A6" s="196"/>
    </row>
    <row r="7" spans="1:8" ht="15" customHeight="1" x14ac:dyDescent="0.2">
      <c r="A7" s="136" t="s">
        <v>45</v>
      </c>
      <c r="B7" s="135" t="s">
        <v>46</v>
      </c>
      <c r="C7" s="133" t="s">
        <v>125</v>
      </c>
      <c r="D7" s="175" t="s">
        <v>148</v>
      </c>
      <c r="E7" s="175" t="s">
        <v>147</v>
      </c>
      <c r="F7" s="175" t="s">
        <v>146</v>
      </c>
      <c r="G7" s="174" t="s">
        <v>145</v>
      </c>
      <c r="H7" s="135" t="s">
        <v>144</v>
      </c>
    </row>
    <row r="8" spans="1:8" x14ac:dyDescent="0.2">
      <c r="A8" s="131" t="s">
        <v>460</v>
      </c>
      <c r="B8" s="131" t="s">
        <v>461</v>
      </c>
      <c r="C8" s="130">
        <v>-9950.41</v>
      </c>
      <c r="D8" s="130">
        <v>-9950.41</v>
      </c>
      <c r="E8" s="130"/>
      <c r="F8" s="130"/>
      <c r="G8" s="130"/>
      <c r="H8" s="232"/>
    </row>
    <row r="9" spans="1:8" x14ac:dyDescent="0.2">
      <c r="A9" s="131" t="s">
        <v>462</v>
      </c>
      <c r="B9" s="131" t="s">
        <v>463</v>
      </c>
      <c r="C9" s="130">
        <v>0.46</v>
      </c>
      <c r="D9" s="130">
        <v>0.46</v>
      </c>
      <c r="E9" s="130"/>
      <c r="F9" s="130"/>
      <c r="G9" s="130"/>
      <c r="H9" s="232"/>
    </row>
    <row r="10" spans="1:8" x14ac:dyDescent="0.2">
      <c r="A10" s="131" t="s">
        <v>464</v>
      </c>
      <c r="B10" s="131" t="s">
        <v>465</v>
      </c>
      <c r="C10" s="130">
        <v>-40621.43</v>
      </c>
      <c r="D10" s="130">
        <v>-40621.43</v>
      </c>
      <c r="E10" s="130"/>
      <c r="F10" s="130"/>
      <c r="G10" s="130"/>
      <c r="H10" s="232"/>
    </row>
    <row r="11" spans="1:8" x14ac:dyDescent="0.2">
      <c r="A11" s="131" t="s">
        <v>466</v>
      </c>
      <c r="B11" s="131" t="s">
        <v>467</v>
      </c>
      <c r="C11" s="130">
        <v>-36.19</v>
      </c>
      <c r="D11" s="130">
        <v>-36.19</v>
      </c>
      <c r="E11" s="130"/>
      <c r="F11" s="130"/>
      <c r="G11" s="130"/>
      <c r="H11" s="232"/>
    </row>
    <row r="12" spans="1:8" x14ac:dyDescent="0.2">
      <c r="A12" s="131" t="s">
        <v>468</v>
      </c>
      <c r="B12" s="131" t="s">
        <v>469</v>
      </c>
      <c r="C12" s="130">
        <v>-43040</v>
      </c>
      <c r="D12" s="130">
        <v>-43040</v>
      </c>
      <c r="E12" s="130"/>
      <c r="F12" s="130"/>
      <c r="G12" s="130"/>
      <c r="H12" s="232"/>
    </row>
    <row r="13" spans="1:8" x14ac:dyDescent="0.2">
      <c r="A13" s="131" t="s">
        <v>470</v>
      </c>
      <c r="B13" s="131" t="s">
        <v>471</v>
      </c>
      <c r="C13" s="130">
        <v>-302387.03999999998</v>
      </c>
      <c r="D13" s="130">
        <v>-302387.03999999998</v>
      </c>
      <c r="E13" s="130"/>
      <c r="F13" s="130"/>
      <c r="G13" s="130"/>
      <c r="H13" s="232"/>
    </row>
    <row r="14" spans="1:8" x14ac:dyDescent="0.2">
      <c r="A14" s="131"/>
      <c r="B14" s="131"/>
      <c r="C14" s="130"/>
      <c r="D14" s="130"/>
      <c r="E14" s="130"/>
      <c r="F14" s="130"/>
      <c r="G14" s="130"/>
      <c r="H14" s="232"/>
    </row>
    <row r="15" spans="1:8" x14ac:dyDescent="0.2">
      <c r="A15" s="131"/>
      <c r="B15" s="131"/>
      <c r="C15" s="130"/>
      <c r="D15" s="130"/>
      <c r="E15" s="130"/>
      <c r="F15" s="130"/>
      <c r="G15" s="130"/>
      <c r="H15" s="232"/>
    </row>
    <row r="16" spans="1:8" x14ac:dyDescent="0.2">
      <c r="A16" s="131"/>
      <c r="B16" s="131"/>
      <c r="C16" s="130"/>
      <c r="D16" s="130"/>
      <c r="E16" s="130"/>
      <c r="F16" s="130"/>
      <c r="G16" s="130"/>
      <c r="H16" s="232"/>
    </row>
    <row r="17" spans="1:8" x14ac:dyDescent="0.2">
      <c r="A17" s="131"/>
      <c r="B17" s="131"/>
      <c r="C17" s="130"/>
      <c r="D17" s="130"/>
      <c r="E17" s="130"/>
      <c r="F17" s="130"/>
      <c r="G17" s="130"/>
      <c r="H17" s="232"/>
    </row>
    <row r="18" spans="1:8" x14ac:dyDescent="0.2">
      <c r="A18" s="131"/>
      <c r="B18" s="131"/>
      <c r="C18" s="130"/>
      <c r="D18" s="130"/>
      <c r="E18" s="130"/>
      <c r="F18" s="130"/>
      <c r="G18" s="130"/>
      <c r="H18" s="232"/>
    </row>
    <row r="19" spans="1:8" x14ac:dyDescent="0.2">
      <c r="A19" s="131"/>
      <c r="B19" s="131"/>
      <c r="C19" s="130"/>
      <c r="D19" s="130"/>
      <c r="E19" s="130"/>
      <c r="F19" s="130"/>
      <c r="G19" s="130"/>
      <c r="H19" s="232"/>
    </row>
    <row r="20" spans="1:8" x14ac:dyDescent="0.2">
      <c r="A20" s="131"/>
      <c r="B20" s="131"/>
      <c r="C20" s="130"/>
      <c r="D20" s="130"/>
      <c r="E20" s="130"/>
      <c r="F20" s="130"/>
      <c r="G20" s="130"/>
      <c r="H20" s="232"/>
    </row>
    <row r="21" spans="1:8" x14ac:dyDescent="0.2">
      <c r="A21" s="131"/>
      <c r="B21" s="131"/>
      <c r="C21" s="130"/>
      <c r="D21" s="130"/>
      <c r="E21" s="130"/>
      <c r="F21" s="130"/>
      <c r="G21" s="130"/>
      <c r="H21" s="232"/>
    </row>
    <row r="22" spans="1:8" x14ac:dyDescent="0.2">
      <c r="A22" s="231"/>
      <c r="B22" s="231" t="s">
        <v>219</v>
      </c>
      <c r="C22" s="230">
        <f>SUM(C8:C21)</f>
        <v>-396034.61</v>
      </c>
      <c r="D22" s="230">
        <f>SUM(D8:D21)</f>
        <v>-396034.61</v>
      </c>
      <c r="E22" s="230">
        <f>SUM(E8:E21)</f>
        <v>0</v>
      </c>
      <c r="F22" s="230">
        <f>SUM(F8:F21)</f>
        <v>0</v>
      </c>
      <c r="G22" s="230">
        <f>SUM(G8:G21)</f>
        <v>0</v>
      </c>
      <c r="H22" s="230"/>
    </row>
    <row r="25" spans="1:8" x14ac:dyDescent="0.2">
      <c r="A25" s="125" t="s">
        <v>218</v>
      </c>
      <c r="B25" s="98"/>
      <c r="C25" s="22"/>
      <c r="D25" s="22"/>
      <c r="E25" s="22"/>
      <c r="F25" s="22"/>
      <c r="G25" s="22"/>
      <c r="H25" s="233" t="s">
        <v>217</v>
      </c>
    </row>
    <row r="26" spans="1:8" x14ac:dyDescent="0.2">
      <c r="A26" s="196"/>
    </row>
    <row r="27" spans="1:8" ht="15" customHeight="1" x14ac:dyDescent="0.2">
      <c r="A27" s="136" t="s">
        <v>45</v>
      </c>
      <c r="B27" s="135" t="s">
        <v>46</v>
      </c>
      <c r="C27" s="133" t="s">
        <v>125</v>
      </c>
      <c r="D27" s="175" t="s">
        <v>148</v>
      </c>
      <c r="E27" s="175" t="s">
        <v>147</v>
      </c>
      <c r="F27" s="175" t="s">
        <v>146</v>
      </c>
      <c r="G27" s="174" t="s">
        <v>145</v>
      </c>
      <c r="H27" s="135" t="s">
        <v>144</v>
      </c>
    </row>
    <row r="28" spans="1:8" x14ac:dyDescent="0.2">
      <c r="A28" s="131" t="s">
        <v>400</v>
      </c>
      <c r="B28" s="131" t="s">
        <v>400</v>
      </c>
      <c r="C28" s="130"/>
      <c r="D28" s="130"/>
      <c r="E28" s="130"/>
      <c r="F28" s="130"/>
      <c r="G28" s="130"/>
      <c r="H28" s="232"/>
    </row>
    <row r="29" spans="1:8" x14ac:dyDescent="0.2">
      <c r="A29" s="131"/>
      <c r="B29" s="131"/>
      <c r="C29" s="130"/>
      <c r="D29" s="130"/>
      <c r="E29" s="130"/>
      <c r="F29" s="130"/>
      <c r="G29" s="130"/>
      <c r="H29" s="232"/>
    </row>
    <row r="30" spans="1:8" x14ac:dyDescent="0.2">
      <c r="A30" s="131"/>
      <c r="B30" s="131"/>
      <c r="C30" s="130"/>
      <c r="D30" s="130"/>
      <c r="E30" s="130"/>
      <c r="F30" s="130"/>
      <c r="G30" s="130"/>
      <c r="H30" s="232"/>
    </row>
    <row r="31" spans="1:8" x14ac:dyDescent="0.2">
      <c r="A31" s="131"/>
      <c r="B31" s="131"/>
      <c r="C31" s="130"/>
      <c r="D31" s="130"/>
      <c r="E31" s="130"/>
      <c r="F31" s="130"/>
      <c r="G31" s="130"/>
      <c r="H31" s="232"/>
    </row>
    <row r="32" spans="1:8" x14ac:dyDescent="0.2">
      <c r="A32" s="131"/>
      <c r="B32" s="131"/>
      <c r="C32" s="130"/>
      <c r="D32" s="130"/>
      <c r="E32" s="130"/>
      <c r="F32" s="130"/>
      <c r="G32" s="130"/>
      <c r="H32" s="232"/>
    </row>
    <row r="33" spans="1:8" x14ac:dyDescent="0.2">
      <c r="A33" s="131"/>
      <c r="B33" s="131"/>
      <c r="C33" s="130"/>
      <c r="D33" s="130"/>
      <c r="E33" s="130"/>
      <c r="F33" s="130"/>
      <c r="G33" s="130"/>
      <c r="H33" s="232"/>
    </row>
    <row r="34" spans="1:8" x14ac:dyDescent="0.2">
      <c r="A34" s="131"/>
      <c r="B34" s="131"/>
      <c r="C34" s="130"/>
      <c r="D34" s="130"/>
      <c r="E34" s="130"/>
      <c r="F34" s="130"/>
      <c r="G34" s="130"/>
      <c r="H34" s="232"/>
    </row>
    <row r="35" spans="1:8" x14ac:dyDescent="0.2">
      <c r="A35" s="131"/>
      <c r="B35" s="131"/>
      <c r="C35" s="130"/>
      <c r="D35" s="130"/>
      <c r="E35" s="130"/>
      <c r="F35" s="130"/>
      <c r="G35" s="130"/>
      <c r="H35" s="232"/>
    </row>
    <row r="36" spans="1:8" x14ac:dyDescent="0.2">
      <c r="A36" s="131"/>
      <c r="B36" s="131"/>
      <c r="C36" s="130"/>
      <c r="D36" s="130"/>
      <c r="E36" s="130"/>
      <c r="F36" s="130"/>
      <c r="G36" s="130"/>
      <c r="H36" s="232"/>
    </row>
    <row r="37" spans="1:8" x14ac:dyDescent="0.2">
      <c r="A37" s="131"/>
      <c r="B37" s="131"/>
      <c r="C37" s="130"/>
      <c r="D37" s="130"/>
      <c r="E37" s="130"/>
      <c r="F37" s="130"/>
      <c r="G37" s="130"/>
      <c r="H37" s="232"/>
    </row>
    <row r="38" spans="1:8" x14ac:dyDescent="0.2">
      <c r="A38" s="131"/>
      <c r="B38" s="131"/>
      <c r="C38" s="130"/>
      <c r="D38" s="130"/>
      <c r="E38" s="130"/>
      <c r="F38" s="130"/>
      <c r="G38" s="130"/>
      <c r="H38" s="232"/>
    </row>
    <row r="39" spans="1:8" x14ac:dyDescent="0.2">
      <c r="A39" s="131"/>
      <c r="B39" s="131"/>
      <c r="C39" s="130"/>
      <c r="D39" s="130"/>
      <c r="E39" s="130"/>
      <c r="F39" s="130"/>
      <c r="G39" s="130"/>
      <c r="H39" s="232"/>
    </row>
    <row r="40" spans="1:8" x14ac:dyDescent="0.2">
      <c r="A40" s="131"/>
      <c r="B40" s="131"/>
      <c r="C40" s="130"/>
      <c r="D40" s="130"/>
      <c r="E40" s="130"/>
      <c r="F40" s="130"/>
      <c r="G40" s="130"/>
      <c r="H40" s="232"/>
    </row>
    <row r="41" spans="1:8" x14ac:dyDescent="0.2">
      <c r="A41" s="131"/>
      <c r="B41" s="131"/>
      <c r="C41" s="130"/>
      <c r="D41" s="130"/>
      <c r="E41" s="130"/>
      <c r="F41" s="130"/>
      <c r="G41" s="130"/>
      <c r="H41" s="232"/>
    </row>
    <row r="42" spans="1:8" x14ac:dyDescent="0.2">
      <c r="A42" s="231"/>
      <c r="B42" s="231" t="s">
        <v>216</v>
      </c>
      <c r="C42" s="230">
        <f>SUM(C28:C41)</f>
        <v>0</v>
      </c>
      <c r="D42" s="230">
        <f>SUM(D28:D41)</f>
        <v>0</v>
      </c>
      <c r="E42" s="230">
        <f>SUM(E28:E41)</f>
        <v>0</v>
      </c>
      <c r="F42" s="230">
        <f>SUM(F28:F41)</f>
        <v>0</v>
      </c>
      <c r="G42" s="230">
        <f>SUM(G28:G41)</f>
        <v>0</v>
      </c>
      <c r="H42" s="230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5" width="17.7109375" style="73" customWidth="1"/>
    <col min="6" max="16384" width="13.7109375" style="73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42" t="s">
        <v>226</v>
      </c>
      <c r="B5" s="242"/>
      <c r="E5" s="233" t="s">
        <v>223</v>
      </c>
    </row>
    <row r="6" spans="1:5" x14ac:dyDescent="0.2">
      <c r="D6" s="22"/>
    </row>
    <row r="7" spans="1:5" ht="15" customHeight="1" x14ac:dyDescent="0.2">
      <c r="A7" s="136" t="s">
        <v>45</v>
      </c>
      <c r="B7" s="135" t="s">
        <v>46</v>
      </c>
      <c r="C7" s="133" t="s">
        <v>125</v>
      </c>
      <c r="D7" s="133" t="s">
        <v>222</v>
      </c>
      <c r="E7" s="133" t="s">
        <v>144</v>
      </c>
    </row>
    <row r="8" spans="1:5" ht="11.25" customHeight="1" x14ac:dyDescent="0.2">
      <c r="A8" s="131" t="s">
        <v>401</v>
      </c>
      <c r="B8" s="131" t="s">
        <v>401</v>
      </c>
      <c r="C8" s="232"/>
      <c r="D8" s="232"/>
      <c r="E8" s="211"/>
    </row>
    <row r="9" spans="1:5" x14ac:dyDescent="0.2">
      <c r="A9" s="131"/>
      <c r="B9" s="131"/>
      <c r="C9" s="232"/>
      <c r="D9" s="232"/>
      <c r="E9" s="211"/>
    </row>
    <row r="10" spans="1:5" x14ac:dyDescent="0.2">
      <c r="A10" s="241"/>
      <c r="B10" s="241" t="s">
        <v>225</v>
      </c>
      <c r="C10" s="240">
        <f>SUM(C8:C9)</f>
        <v>0</v>
      </c>
      <c r="D10" s="234"/>
      <c r="E10" s="234"/>
    </row>
    <row r="13" spans="1:5" ht="11.25" customHeight="1" x14ac:dyDescent="0.2">
      <c r="A13" s="125" t="s">
        <v>224</v>
      </c>
      <c r="B13" s="98"/>
      <c r="E13" s="233" t="s">
        <v>223</v>
      </c>
    </row>
    <row r="14" spans="1:5" x14ac:dyDescent="0.2">
      <c r="A14" s="196"/>
    </row>
    <row r="15" spans="1:5" ht="15" customHeight="1" x14ac:dyDescent="0.2">
      <c r="A15" s="136" t="s">
        <v>45</v>
      </c>
      <c r="B15" s="135" t="s">
        <v>46</v>
      </c>
      <c r="C15" s="133" t="s">
        <v>125</v>
      </c>
      <c r="D15" s="133" t="s">
        <v>222</v>
      </c>
      <c r="E15" s="133" t="s">
        <v>144</v>
      </c>
    </row>
    <row r="16" spans="1:5" x14ac:dyDescent="0.2">
      <c r="A16" s="239" t="s">
        <v>401</v>
      </c>
      <c r="B16" s="238" t="s">
        <v>401</v>
      </c>
      <c r="C16" s="237"/>
      <c r="D16" s="232"/>
      <c r="E16" s="211"/>
    </row>
    <row r="17" spans="1:5" x14ac:dyDescent="0.2">
      <c r="A17" s="131"/>
      <c r="B17" s="236"/>
      <c r="C17" s="232"/>
      <c r="D17" s="232"/>
      <c r="E17" s="211"/>
    </row>
    <row r="18" spans="1:5" x14ac:dyDescent="0.2">
      <c r="A18" s="231"/>
      <c r="B18" s="231" t="s">
        <v>221</v>
      </c>
      <c r="C18" s="235">
        <f>SUM(C16:C17)</f>
        <v>0</v>
      </c>
      <c r="D18" s="234"/>
      <c r="E18" s="23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5" width="17.7109375" style="73" customWidth="1"/>
    <col min="6" max="16384" width="11.42578125" style="73"/>
  </cols>
  <sheetData>
    <row r="1" spans="1:5" s="11" customFormat="1" x14ac:dyDescent="0.2">
      <c r="A1" s="20" t="s">
        <v>43</v>
      </c>
      <c r="B1" s="20"/>
      <c r="C1" s="245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25" t="s">
        <v>234</v>
      </c>
      <c r="B5" s="98"/>
      <c r="C5" s="6"/>
      <c r="D5" s="73"/>
      <c r="E5" s="233" t="s">
        <v>228</v>
      </c>
    </row>
    <row r="6" spans="1:5" s="11" customFormat="1" x14ac:dyDescent="0.2">
      <c r="A6" s="196"/>
      <c r="B6" s="73"/>
      <c r="C6" s="6"/>
      <c r="D6" s="73"/>
      <c r="E6" s="73"/>
    </row>
    <row r="7" spans="1:5" s="11" customFormat="1" ht="15" customHeight="1" x14ac:dyDescent="0.2">
      <c r="A7" s="136" t="s">
        <v>45</v>
      </c>
      <c r="B7" s="135" t="s">
        <v>46</v>
      </c>
      <c r="C7" s="133" t="s">
        <v>125</v>
      </c>
      <c r="D7" s="133" t="s">
        <v>222</v>
      </c>
      <c r="E7" s="133" t="s">
        <v>144</v>
      </c>
    </row>
    <row r="8" spans="1:5" s="11" customFormat="1" x14ac:dyDescent="0.2">
      <c r="A8" s="239" t="s">
        <v>401</v>
      </c>
      <c r="B8" s="238" t="s">
        <v>401</v>
      </c>
      <c r="C8" s="237"/>
      <c r="D8" s="232"/>
      <c r="E8" s="211"/>
    </row>
    <row r="9" spans="1:5" s="11" customFormat="1" x14ac:dyDescent="0.2">
      <c r="A9" s="131"/>
      <c r="B9" s="236"/>
      <c r="C9" s="232"/>
      <c r="D9" s="232"/>
      <c r="E9" s="211"/>
    </row>
    <row r="10" spans="1:5" s="11" customFormat="1" x14ac:dyDescent="0.2">
      <c r="A10" s="231"/>
      <c r="B10" s="231" t="s">
        <v>233</v>
      </c>
      <c r="C10" s="235">
        <f>SUM(C8:C9)</f>
        <v>0</v>
      </c>
      <c r="D10" s="234"/>
      <c r="E10" s="234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25" t="s">
        <v>232</v>
      </c>
      <c r="B13" s="125"/>
      <c r="C13" s="12"/>
      <c r="D13" s="24"/>
      <c r="E13" s="98" t="s">
        <v>231</v>
      </c>
    </row>
    <row r="14" spans="1:5" s="23" customFormat="1" x14ac:dyDescent="0.2">
      <c r="A14" s="189"/>
      <c r="B14" s="189"/>
      <c r="C14" s="22"/>
      <c r="D14" s="24"/>
    </row>
    <row r="15" spans="1:5" ht="15" customHeight="1" x14ac:dyDescent="0.2">
      <c r="A15" s="136" t="s">
        <v>45</v>
      </c>
      <c r="B15" s="135" t="s">
        <v>46</v>
      </c>
      <c r="C15" s="133" t="s">
        <v>125</v>
      </c>
      <c r="D15" s="133" t="s">
        <v>222</v>
      </c>
      <c r="E15" s="133" t="s">
        <v>144</v>
      </c>
    </row>
    <row r="16" spans="1:5" ht="11.25" customHeight="1" x14ac:dyDescent="0.2">
      <c r="A16" s="146" t="s">
        <v>401</v>
      </c>
      <c r="B16" s="184" t="s">
        <v>401</v>
      </c>
      <c r="C16" s="130"/>
      <c r="D16" s="130"/>
      <c r="E16" s="211"/>
    </row>
    <row r="17" spans="1:5" x14ac:dyDescent="0.2">
      <c r="A17" s="146"/>
      <c r="B17" s="184"/>
      <c r="C17" s="130"/>
      <c r="D17" s="130"/>
      <c r="E17" s="211"/>
    </row>
    <row r="18" spans="1:5" x14ac:dyDescent="0.2">
      <c r="A18" s="244"/>
      <c r="B18" s="244" t="s">
        <v>230</v>
      </c>
      <c r="C18" s="243">
        <f>SUM(C16:C17)</f>
        <v>0</v>
      </c>
      <c r="D18" s="152"/>
      <c r="E18" s="152"/>
    </row>
    <row r="21" spans="1:5" x14ac:dyDescent="0.2">
      <c r="A21" s="125" t="s">
        <v>229</v>
      </c>
      <c r="B21" s="98"/>
      <c r="E21" s="233" t="s">
        <v>228</v>
      </c>
    </row>
    <row r="22" spans="1:5" x14ac:dyDescent="0.2">
      <c r="A22" s="196"/>
    </row>
    <row r="23" spans="1:5" ht="15" customHeight="1" x14ac:dyDescent="0.2">
      <c r="A23" s="136" t="s">
        <v>45</v>
      </c>
      <c r="B23" s="135" t="s">
        <v>46</v>
      </c>
      <c r="C23" s="133" t="s">
        <v>125</v>
      </c>
      <c r="D23" s="133" t="s">
        <v>222</v>
      </c>
      <c r="E23" s="133" t="s">
        <v>144</v>
      </c>
    </row>
    <row r="24" spans="1:5" x14ac:dyDescent="0.2">
      <c r="A24" s="239" t="s">
        <v>401</v>
      </c>
      <c r="B24" s="238" t="s">
        <v>401</v>
      </c>
      <c r="C24" s="237"/>
      <c r="D24" s="232"/>
      <c r="E24" s="211"/>
    </row>
    <row r="25" spans="1:5" x14ac:dyDescent="0.2">
      <c r="A25" s="131"/>
      <c r="B25" s="236"/>
      <c r="C25" s="232"/>
      <c r="D25" s="232"/>
      <c r="E25" s="211"/>
    </row>
    <row r="26" spans="1:5" x14ac:dyDescent="0.2">
      <c r="A26" s="231"/>
      <c r="B26" s="231" t="s">
        <v>227</v>
      </c>
      <c r="C26" s="235">
        <f>SUM(C24:C25)</f>
        <v>0</v>
      </c>
      <c r="D26" s="234"/>
      <c r="E26" s="23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9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02"/>
    <col min="29" max="16384" width="11.42578125" style="101"/>
  </cols>
  <sheetData>
    <row r="1" spans="1:28" s="23" customFormat="1" ht="18" customHeight="1" x14ac:dyDescent="0.2">
      <c r="A1" s="368" t="s">
        <v>121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5"/>
      <c r="AB1" s="11"/>
    </row>
    <row r="2" spans="1:28" s="23" customFormat="1" x14ac:dyDescent="0.2">
      <c r="A2" s="73"/>
      <c r="B2" s="73"/>
      <c r="C2" s="73"/>
      <c r="D2" s="73"/>
      <c r="E2" s="73"/>
      <c r="F2" s="6"/>
      <c r="G2" s="6"/>
      <c r="H2" s="6"/>
      <c r="I2" s="6"/>
      <c r="J2" s="6"/>
      <c r="K2" s="6"/>
      <c r="L2" s="6"/>
      <c r="M2" s="6"/>
      <c r="N2" s="6"/>
      <c r="O2" s="6"/>
      <c r="P2" s="73"/>
      <c r="Q2" s="73"/>
      <c r="R2" s="73"/>
      <c r="S2" s="25"/>
      <c r="T2" s="73"/>
      <c r="U2" s="73"/>
      <c r="V2" s="73"/>
      <c r="W2" s="73"/>
      <c r="X2" s="73"/>
      <c r="Y2" s="73"/>
      <c r="Z2" s="73"/>
      <c r="AA2" s="73"/>
      <c r="AB2" s="11"/>
    </row>
    <row r="3" spans="1:28" s="23" customFormat="1" x14ac:dyDescent="0.2">
      <c r="A3" s="73"/>
      <c r="B3" s="73"/>
      <c r="C3" s="73"/>
      <c r="D3" s="73"/>
      <c r="E3" s="73"/>
      <c r="F3" s="6"/>
      <c r="G3" s="6"/>
      <c r="H3" s="6"/>
      <c r="I3" s="6"/>
      <c r="J3" s="6"/>
      <c r="K3" s="6"/>
      <c r="L3" s="6"/>
      <c r="M3" s="6"/>
      <c r="N3" s="6"/>
      <c r="O3" s="6"/>
      <c r="P3" s="73"/>
      <c r="Q3" s="73"/>
      <c r="R3" s="73"/>
      <c r="S3" s="25"/>
      <c r="T3" s="73"/>
      <c r="U3" s="73"/>
      <c r="V3" s="73"/>
      <c r="W3" s="73"/>
      <c r="X3" s="73"/>
      <c r="Y3" s="73"/>
      <c r="Z3" s="73"/>
      <c r="AA3" s="73"/>
      <c r="AB3" s="11"/>
    </row>
    <row r="4" spans="1:28" s="23" customFormat="1" ht="11.25" customHeight="1" x14ac:dyDescent="0.2">
      <c r="A4" s="125" t="s">
        <v>91</v>
      </c>
      <c r="B4" s="95"/>
      <c r="C4" s="95"/>
      <c r="D4" s="95"/>
      <c r="E4" s="96"/>
      <c r="F4" s="12"/>
      <c r="G4" s="12"/>
      <c r="H4" s="12"/>
      <c r="I4" s="12"/>
      <c r="J4" s="26"/>
      <c r="K4" s="26"/>
      <c r="L4" s="26"/>
      <c r="M4" s="26"/>
      <c r="N4" s="26"/>
      <c r="O4" s="6"/>
      <c r="P4" s="369" t="s">
        <v>54</v>
      </c>
      <c r="Q4" s="369"/>
      <c r="R4" s="369"/>
      <c r="S4" s="369"/>
      <c r="T4" s="369"/>
      <c r="U4" s="73"/>
      <c r="V4" s="73"/>
      <c r="W4" s="73"/>
      <c r="X4" s="73"/>
      <c r="Y4" s="73"/>
      <c r="Z4" s="73"/>
      <c r="AA4" s="73"/>
      <c r="AB4" s="11"/>
    </row>
    <row r="5" spans="1:28" s="23" customFormat="1" x14ac:dyDescent="0.2">
      <c r="A5" s="62"/>
      <c r="B5" s="63"/>
      <c r="C5" s="64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5"/>
      <c r="B6" s="370" t="s">
        <v>55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1"/>
    </row>
    <row r="7" spans="1:28" ht="12.95" customHeight="1" x14ac:dyDescent="0.2">
      <c r="A7" s="120"/>
      <c r="B7" s="120"/>
      <c r="C7" s="120"/>
      <c r="D7" s="120"/>
      <c r="E7" s="120"/>
      <c r="F7" s="123" t="s">
        <v>81</v>
      </c>
      <c r="G7" s="122"/>
      <c r="H7" s="124" t="s">
        <v>120</v>
      </c>
      <c r="I7" s="121"/>
      <c r="J7" s="120"/>
      <c r="K7" s="123" t="s">
        <v>82</v>
      </c>
      <c r="L7" s="122"/>
      <c r="M7" s="121"/>
      <c r="N7" s="121"/>
      <c r="O7" s="121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8" s="115" customFormat="1" ht="33.75" customHeight="1" x14ac:dyDescent="0.25">
      <c r="A8" s="117" t="s">
        <v>86</v>
      </c>
      <c r="B8" s="117" t="s">
        <v>56</v>
      </c>
      <c r="C8" s="117" t="s">
        <v>57</v>
      </c>
      <c r="D8" s="117" t="s">
        <v>95</v>
      </c>
      <c r="E8" s="117" t="s">
        <v>87</v>
      </c>
      <c r="F8" s="119" t="s">
        <v>69</v>
      </c>
      <c r="G8" s="119" t="s">
        <v>70</v>
      </c>
      <c r="H8" s="119" t="s">
        <v>70</v>
      </c>
      <c r="I8" s="118" t="s">
        <v>88</v>
      </c>
      <c r="J8" s="117" t="s">
        <v>58</v>
      </c>
      <c r="K8" s="119" t="s">
        <v>69</v>
      </c>
      <c r="L8" s="119" t="s">
        <v>70</v>
      </c>
      <c r="M8" s="118" t="s">
        <v>83</v>
      </c>
      <c r="N8" s="118" t="s">
        <v>84</v>
      </c>
      <c r="O8" s="118" t="s">
        <v>59</v>
      </c>
      <c r="P8" s="117" t="s">
        <v>89</v>
      </c>
      <c r="Q8" s="117" t="s">
        <v>90</v>
      </c>
      <c r="R8" s="117" t="s">
        <v>60</v>
      </c>
      <c r="S8" s="117" t="s">
        <v>61</v>
      </c>
      <c r="T8" s="117" t="s">
        <v>62</v>
      </c>
      <c r="U8" s="117" t="s">
        <v>63</v>
      </c>
      <c r="V8" s="117" t="s">
        <v>64</v>
      </c>
      <c r="W8" s="117" t="s">
        <v>65</v>
      </c>
      <c r="X8" s="117" t="s">
        <v>66</v>
      </c>
      <c r="Y8" s="117" t="s">
        <v>85</v>
      </c>
      <c r="Z8" s="117" t="s">
        <v>67</v>
      </c>
      <c r="AA8" s="117" t="s">
        <v>68</v>
      </c>
      <c r="AB8" s="116"/>
    </row>
    <row r="9" spans="1:28" x14ac:dyDescent="0.2">
      <c r="A9" s="112" t="s">
        <v>71</v>
      </c>
      <c r="B9" s="107" t="s">
        <v>401</v>
      </c>
      <c r="C9" s="105"/>
      <c r="D9" s="105"/>
      <c r="E9" s="105"/>
      <c r="F9" s="109"/>
      <c r="G9" s="109"/>
      <c r="H9" s="111"/>
      <c r="I9" s="111"/>
      <c r="J9" s="110"/>
      <c r="K9" s="109"/>
      <c r="L9" s="109"/>
      <c r="M9" s="109"/>
      <c r="N9" s="109"/>
      <c r="O9" s="109"/>
      <c r="P9" s="108"/>
      <c r="Q9" s="108"/>
      <c r="R9" s="106"/>
      <c r="S9" s="106"/>
      <c r="T9" s="105"/>
      <c r="U9" s="105"/>
      <c r="V9" s="107"/>
      <c r="W9" s="107"/>
      <c r="X9" s="105"/>
      <c r="Y9" s="105"/>
      <c r="Z9" s="106"/>
      <c r="AA9" s="105"/>
    </row>
    <row r="10" spans="1:28" s="113" customFormat="1" x14ac:dyDescent="0.2">
      <c r="A10" s="112" t="s">
        <v>72</v>
      </c>
      <c r="B10" s="107"/>
      <c r="C10" s="105"/>
      <c r="D10" s="105"/>
      <c r="E10" s="105"/>
      <c r="F10" s="109"/>
      <c r="G10" s="109"/>
      <c r="H10" s="111"/>
      <c r="I10" s="111"/>
      <c r="J10" s="110"/>
      <c r="K10" s="109"/>
      <c r="L10" s="109"/>
      <c r="M10" s="109"/>
      <c r="N10" s="109"/>
      <c r="O10" s="109"/>
      <c r="P10" s="108"/>
      <c r="Q10" s="108"/>
      <c r="R10" s="106"/>
      <c r="S10" s="106"/>
      <c r="T10" s="105"/>
      <c r="U10" s="105"/>
      <c r="V10" s="107"/>
      <c r="W10" s="107"/>
      <c r="X10" s="105"/>
      <c r="Y10" s="105"/>
      <c r="Z10" s="106"/>
      <c r="AA10" s="105"/>
      <c r="AB10" s="114"/>
    </row>
    <row r="11" spans="1:28" s="102" customFormat="1" x14ac:dyDescent="0.2">
      <c r="A11" s="112" t="s">
        <v>73</v>
      </c>
      <c r="B11" s="107"/>
      <c r="C11" s="105"/>
      <c r="D11" s="105"/>
      <c r="E11" s="105"/>
      <c r="F11" s="109"/>
      <c r="G11" s="109"/>
      <c r="H11" s="111"/>
      <c r="I11" s="111"/>
      <c r="J11" s="110"/>
      <c r="K11" s="109"/>
      <c r="L11" s="109"/>
      <c r="M11" s="109"/>
      <c r="N11" s="109"/>
      <c r="O11" s="109"/>
      <c r="P11" s="108"/>
      <c r="Q11" s="108"/>
      <c r="R11" s="106"/>
      <c r="S11" s="106"/>
      <c r="T11" s="105"/>
      <c r="U11" s="105"/>
      <c r="V11" s="107"/>
      <c r="W11" s="107"/>
      <c r="X11" s="105"/>
      <c r="Y11" s="105"/>
      <c r="Z11" s="106"/>
      <c r="AA11" s="105"/>
    </row>
    <row r="12" spans="1:28" s="102" customFormat="1" x14ac:dyDescent="0.2">
      <c r="A12" s="112" t="s">
        <v>74</v>
      </c>
      <c r="B12" s="107"/>
      <c r="C12" s="105"/>
      <c r="D12" s="105"/>
      <c r="E12" s="105"/>
      <c r="F12" s="109"/>
      <c r="G12" s="109"/>
      <c r="H12" s="111"/>
      <c r="I12" s="111"/>
      <c r="J12" s="110"/>
      <c r="K12" s="109"/>
      <c r="L12" s="109"/>
      <c r="M12" s="109"/>
      <c r="N12" s="109"/>
      <c r="O12" s="109"/>
      <c r="P12" s="108"/>
      <c r="Q12" s="108"/>
      <c r="R12" s="106"/>
      <c r="S12" s="106"/>
      <c r="T12" s="105"/>
      <c r="U12" s="105"/>
      <c r="V12" s="107"/>
      <c r="W12" s="107"/>
      <c r="X12" s="105"/>
      <c r="Y12" s="105"/>
      <c r="Z12" s="106"/>
      <c r="AA12" s="105"/>
    </row>
    <row r="13" spans="1:28" s="102" customFormat="1" x14ac:dyDescent="0.2">
      <c r="A13" s="112"/>
      <c r="B13" s="107"/>
      <c r="C13" s="105"/>
      <c r="D13" s="105"/>
      <c r="E13" s="105"/>
      <c r="F13" s="109"/>
      <c r="G13" s="109"/>
      <c r="H13" s="111"/>
      <c r="I13" s="111"/>
      <c r="J13" s="110"/>
      <c r="K13" s="109"/>
      <c r="L13" s="109"/>
      <c r="M13" s="109"/>
      <c r="N13" s="109"/>
      <c r="O13" s="109"/>
      <c r="P13" s="108"/>
      <c r="Q13" s="108"/>
      <c r="R13" s="106"/>
      <c r="S13" s="106"/>
      <c r="T13" s="105"/>
      <c r="U13" s="105"/>
      <c r="V13" s="107"/>
      <c r="W13" s="107"/>
      <c r="X13" s="105"/>
      <c r="Y13" s="105"/>
      <c r="Z13" s="106"/>
      <c r="AA13" s="105"/>
    </row>
    <row r="14" spans="1:28" s="102" customFormat="1" x14ac:dyDescent="0.2">
      <c r="A14" s="112"/>
      <c r="B14" s="107"/>
      <c r="C14" s="105"/>
      <c r="D14" s="105"/>
      <c r="E14" s="105"/>
      <c r="F14" s="109"/>
      <c r="G14" s="109"/>
      <c r="H14" s="111"/>
      <c r="I14" s="111"/>
      <c r="J14" s="110"/>
      <c r="K14" s="109"/>
      <c r="L14" s="109"/>
      <c r="M14" s="109"/>
      <c r="N14" s="109"/>
      <c r="O14" s="109"/>
      <c r="P14" s="108"/>
      <c r="Q14" s="108"/>
      <c r="R14" s="106"/>
      <c r="S14" s="106"/>
      <c r="T14" s="105"/>
      <c r="U14" s="105"/>
      <c r="V14" s="107"/>
      <c r="W14" s="107"/>
      <c r="X14" s="105"/>
      <c r="Y14" s="105"/>
      <c r="Z14" s="106"/>
      <c r="AA14" s="105"/>
    </row>
    <row r="15" spans="1:28" s="102" customFormat="1" x14ac:dyDescent="0.2">
      <c r="A15" s="112"/>
      <c r="B15" s="107"/>
      <c r="C15" s="105"/>
      <c r="D15" s="105"/>
      <c r="E15" s="105"/>
      <c r="F15" s="109"/>
      <c r="G15" s="109"/>
      <c r="H15" s="111"/>
      <c r="I15" s="111"/>
      <c r="J15" s="110"/>
      <c r="K15" s="109"/>
      <c r="L15" s="109"/>
      <c r="M15" s="109"/>
      <c r="N15" s="109"/>
      <c r="O15" s="109"/>
      <c r="P15" s="108"/>
      <c r="Q15" s="108"/>
      <c r="R15" s="106"/>
      <c r="S15" s="106"/>
      <c r="T15" s="105"/>
      <c r="U15" s="105"/>
      <c r="V15" s="107"/>
      <c r="W15" s="107"/>
      <c r="X15" s="105"/>
      <c r="Y15" s="105"/>
      <c r="Z15" s="106"/>
      <c r="AA15" s="105"/>
    </row>
    <row r="16" spans="1:28" s="102" customFormat="1" x14ac:dyDescent="0.2">
      <c r="A16" s="112"/>
      <c r="B16" s="107"/>
      <c r="C16" s="105"/>
      <c r="D16" s="105"/>
      <c r="E16" s="105"/>
      <c r="F16" s="109"/>
      <c r="G16" s="109"/>
      <c r="H16" s="111"/>
      <c r="I16" s="111"/>
      <c r="J16" s="110"/>
      <c r="K16" s="109"/>
      <c r="L16" s="109"/>
      <c r="M16" s="109"/>
      <c r="N16" s="109"/>
      <c r="O16" s="109"/>
      <c r="P16" s="108"/>
      <c r="Q16" s="108"/>
      <c r="R16" s="106"/>
      <c r="S16" s="106"/>
      <c r="T16" s="105"/>
      <c r="U16" s="105"/>
      <c r="V16" s="107"/>
      <c r="W16" s="107"/>
      <c r="X16" s="105"/>
      <c r="Y16" s="105"/>
      <c r="Z16" s="106"/>
      <c r="AA16" s="105"/>
    </row>
    <row r="17" spans="1:27" x14ac:dyDescent="0.2">
      <c r="A17" s="112"/>
      <c r="B17" s="107"/>
      <c r="C17" s="105"/>
      <c r="D17" s="105"/>
      <c r="E17" s="105"/>
      <c r="F17" s="109"/>
      <c r="G17" s="109"/>
      <c r="H17" s="111"/>
      <c r="I17" s="111"/>
      <c r="J17" s="110"/>
      <c r="K17" s="109"/>
      <c r="L17" s="109"/>
      <c r="M17" s="109"/>
      <c r="N17" s="109"/>
      <c r="O17" s="109"/>
      <c r="P17" s="108"/>
      <c r="Q17" s="108"/>
      <c r="R17" s="106"/>
      <c r="S17" s="106"/>
      <c r="T17" s="105"/>
      <c r="U17" s="105"/>
      <c r="V17" s="107"/>
      <c r="W17" s="107"/>
      <c r="X17" s="105"/>
      <c r="Y17" s="105"/>
      <c r="Z17" s="106"/>
      <c r="AA17" s="105"/>
    </row>
    <row r="18" spans="1:27" s="103" customFormat="1" x14ac:dyDescent="0.2">
      <c r="A18" s="104">
        <v>900001</v>
      </c>
      <c r="B18" s="66" t="s">
        <v>75</v>
      </c>
      <c r="C18" s="66"/>
      <c r="D18" s="66"/>
      <c r="E18" s="66"/>
      <c r="F18" s="67">
        <f>SUM(F9:F17)</f>
        <v>0</v>
      </c>
      <c r="G18" s="67">
        <f>SUM(G9:G17)</f>
        <v>0</v>
      </c>
      <c r="H18" s="67">
        <f>SUM(H9:H17)</f>
        <v>0</v>
      </c>
      <c r="I18" s="67">
        <f>SUM(I9:I17)</f>
        <v>0</v>
      </c>
      <c r="J18" s="68"/>
      <c r="K18" s="67">
        <f>SUM(K9:K17)</f>
        <v>0</v>
      </c>
      <c r="L18" s="67">
        <f>SUM(L9:L17)</f>
        <v>0</v>
      </c>
      <c r="M18" s="67">
        <f>SUM(M9:M17)</f>
        <v>0</v>
      </c>
      <c r="N18" s="67">
        <f>SUM(N9:N17)</f>
        <v>0</v>
      </c>
      <c r="O18" s="67">
        <f>SUM(O9:O17)</f>
        <v>0</v>
      </c>
      <c r="P18" s="69"/>
      <c r="Q18" s="66"/>
      <c r="R18" s="66"/>
      <c r="S18" s="70"/>
      <c r="T18" s="66"/>
      <c r="U18" s="66"/>
      <c r="V18" s="66"/>
      <c r="W18" s="66"/>
      <c r="X18" s="66"/>
      <c r="Y18" s="66"/>
      <c r="Z18" s="66"/>
      <c r="AA18" s="66"/>
    </row>
    <row r="19" spans="1:27" s="103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103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49" zoomScaleNormal="100" zoomScaleSheetLayoutView="100" workbookViewId="0">
      <selection activeCell="C38" sqref="C38"/>
    </sheetView>
  </sheetViews>
  <sheetFormatPr baseColWidth="10" defaultColWidth="12.42578125" defaultRowHeight="11.25" x14ac:dyDescent="0.2"/>
  <cols>
    <col min="1" max="1" width="19.7109375" style="73" customWidth="1"/>
    <col min="2" max="2" width="50.7109375" style="73" customWidth="1"/>
    <col min="3" max="4" width="17.7109375" style="4" customWidth="1"/>
    <col min="5" max="16384" width="12.42578125" style="73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19" t="s">
        <v>240</v>
      </c>
      <c r="B5" s="219"/>
      <c r="C5" s="12"/>
      <c r="D5" s="98" t="s">
        <v>239</v>
      </c>
    </row>
    <row r="6" spans="1:4" ht="11.25" customHeight="1" x14ac:dyDescent="0.2">
      <c r="A6" s="225"/>
      <c r="B6" s="225"/>
      <c r="C6" s="226"/>
      <c r="D6" s="246"/>
    </row>
    <row r="7" spans="1:4" ht="15" customHeight="1" x14ac:dyDescent="0.2">
      <c r="A7" s="136" t="s">
        <v>45</v>
      </c>
      <c r="B7" s="135" t="s">
        <v>46</v>
      </c>
      <c r="C7" s="133" t="s">
        <v>125</v>
      </c>
      <c r="D7" s="133" t="s">
        <v>144</v>
      </c>
    </row>
    <row r="8" spans="1:4" x14ac:dyDescent="0.2">
      <c r="A8" s="146" t="s">
        <v>472</v>
      </c>
      <c r="B8" s="146" t="s">
        <v>473</v>
      </c>
      <c r="C8" s="144">
        <v>-100119</v>
      </c>
      <c r="D8" s="130"/>
    </row>
    <row r="9" spans="1:4" x14ac:dyDescent="0.2">
      <c r="A9" s="146" t="s">
        <v>474</v>
      </c>
      <c r="B9" s="146" t="s">
        <v>475</v>
      </c>
      <c r="C9" s="144">
        <v>-61084</v>
      </c>
      <c r="D9" s="130"/>
    </row>
    <row r="10" spans="1:4" x14ac:dyDescent="0.2">
      <c r="A10" s="146" t="s">
        <v>476</v>
      </c>
      <c r="B10" s="146" t="s">
        <v>477</v>
      </c>
      <c r="C10" s="144">
        <v>-16981</v>
      </c>
      <c r="D10" s="130"/>
    </row>
    <row r="11" spans="1:4" x14ac:dyDescent="0.2">
      <c r="A11" s="146" t="s">
        <v>478</v>
      </c>
      <c r="B11" s="146" t="s">
        <v>479</v>
      </c>
      <c r="C11" s="144">
        <v>-3642</v>
      </c>
      <c r="D11" s="130"/>
    </row>
    <row r="12" spans="1:4" x14ac:dyDescent="0.2">
      <c r="A12" s="146" t="s">
        <v>480</v>
      </c>
      <c r="B12" s="146" t="s">
        <v>481</v>
      </c>
      <c r="C12" s="144">
        <v>-11877</v>
      </c>
      <c r="D12" s="130"/>
    </row>
    <row r="13" spans="1:4" x14ac:dyDescent="0.2">
      <c r="A13" s="146" t="s">
        <v>482</v>
      </c>
      <c r="B13" s="146" t="s">
        <v>483</v>
      </c>
      <c r="C13" s="144">
        <v>-11927</v>
      </c>
      <c r="D13" s="130"/>
    </row>
    <row r="14" spans="1:4" x14ac:dyDescent="0.2">
      <c r="A14" s="146" t="s">
        <v>484</v>
      </c>
      <c r="B14" s="146" t="s">
        <v>485</v>
      </c>
      <c r="C14" s="144">
        <v>-11665.5</v>
      </c>
      <c r="D14" s="130"/>
    </row>
    <row r="15" spans="1:4" x14ac:dyDescent="0.2">
      <c r="A15" s="146" t="s">
        <v>486</v>
      </c>
      <c r="B15" s="146" t="s">
        <v>487</v>
      </c>
      <c r="C15" s="144">
        <v>0.3</v>
      </c>
      <c r="D15" s="130"/>
    </row>
    <row r="16" spans="1:4" x14ac:dyDescent="0.2">
      <c r="A16" s="146" t="s">
        <v>488</v>
      </c>
      <c r="B16" s="146" t="s">
        <v>489</v>
      </c>
      <c r="C16" s="144">
        <v>-149.16</v>
      </c>
      <c r="D16" s="130"/>
    </row>
    <row r="17" spans="1:4" x14ac:dyDescent="0.2">
      <c r="A17" s="146" t="s">
        <v>490</v>
      </c>
      <c r="B17" s="146" t="s">
        <v>489</v>
      </c>
      <c r="C17" s="144">
        <v>-19597.849999999999</v>
      </c>
      <c r="D17" s="130"/>
    </row>
    <row r="18" spans="1:4" x14ac:dyDescent="0.2">
      <c r="A18" s="146" t="s">
        <v>491</v>
      </c>
      <c r="B18" s="146" t="s">
        <v>492</v>
      </c>
      <c r="C18" s="144">
        <v>-122310</v>
      </c>
      <c r="D18" s="130"/>
    </row>
    <row r="19" spans="1:4" x14ac:dyDescent="0.2">
      <c r="A19" s="146" t="s">
        <v>493</v>
      </c>
      <c r="B19" s="146" t="s">
        <v>494</v>
      </c>
      <c r="C19" s="144">
        <v>-23070</v>
      </c>
      <c r="D19" s="130"/>
    </row>
    <row r="20" spans="1:4" x14ac:dyDescent="0.2">
      <c r="A20" s="146" t="s">
        <v>495</v>
      </c>
      <c r="B20" s="146" t="s">
        <v>30</v>
      </c>
      <c r="C20" s="144">
        <v>-6570</v>
      </c>
      <c r="D20" s="130"/>
    </row>
    <row r="21" spans="1:4" x14ac:dyDescent="0.2">
      <c r="A21" s="146"/>
      <c r="B21" s="146"/>
      <c r="C21" s="144"/>
      <c r="D21" s="130"/>
    </row>
    <row r="22" spans="1:4" x14ac:dyDescent="0.2">
      <c r="A22" s="146"/>
      <c r="B22" s="146"/>
      <c r="C22" s="144"/>
      <c r="D22" s="130"/>
    </row>
    <row r="23" spans="1:4" x14ac:dyDescent="0.2">
      <c r="A23" s="146"/>
      <c r="B23" s="146"/>
      <c r="C23" s="144"/>
      <c r="D23" s="130"/>
    </row>
    <row r="24" spans="1:4" x14ac:dyDescent="0.2">
      <c r="A24" s="146"/>
      <c r="B24" s="146"/>
      <c r="C24" s="144"/>
      <c r="D24" s="130"/>
    </row>
    <row r="25" spans="1:4" x14ac:dyDescent="0.2">
      <c r="A25" s="146"/>
      <c r="B25" s="146"/>
      <c r="C25" s="144"/>
      <c r="D25" s="130"/>
    </row>
    <row r="26" spans="1:4" x14ac:dyDescent="0.2">
      <c r="A26" s="146"/>
      <c r="B26" s="146"/>
      <c r="C26" s="144"/>
      <c r="D26" s="130"/>
    </row>
    <row r="27" spans="1:4" x14ac:dyDescent="0.2">
      <c r="A27" s="146"/>
      <c r="B27" s="146"/>
      <c r="C27" s="144"/>
      <c r="D27" s="130"/>
    </row>
    <row r="28" spans="1:4" x14ac:dyDescent="0.2">
      <c r="A28" s="146"/>
      <c r="B28" s="146"/>
      <c r="C28" s="144"/>
      <c r="D28" s="130"/>
    </row>
    <row r="29" spans="1:4" x14ac:dyDescent="0.2">
      <c r="A29" s="146"/>
      <c r="B29" s="146"/>
      <c r="C29" s="144"/>
      <c r="D29" s="130"/>
    </row>
    <row r="30" spans="1:4" x14ac:dyDescent="0.2">
      <c r="A30" s="146"/>
      <c r="B30" s="146"/>
      <c r="C30" s="144"/>
      <c r="D30" s="130"/>
    </row>
    <row r="31" spans="1:4" x14ac:dyDescent="0.2">
      <c r="A31" s="146"/>
      <c r="B31" s="146"/>
      <c r="C31" s="144"/>
      <c r="D31" s="130"/>
    </row>
    <row r="32" spans="1:4" x14ac:dyDescent="0.2">
      <c r="A32" s="146"/>
      <c r="B32" s="146"/>
      <c r="C32" s="144"/>
      <c r="D32" s="130"/>
    </row>
    <row r="33" spans="1:4" x14ac:dyDescent="0.2">
      <c r="A33" s="146"/>
      <c r="B33" s="146"/>
      <c r="C33" s="144"/>
      <c r="D33" s="130"/>
    </row>
    <row r="34" spans="1:4" x14ac:dyDescent="0.2">
      <c r="A34" s="146"/>
      <c r="B34" s="146"/>
      <c r="C34" s="144"/>
      <c r="D34" s="130"/>
    </row>
    <row r="35" spans="1:4" x14ac:dyDescent="0.2">
      <c r="A35" s="146"/>
      <c r="B35" s="146"/>
      <c r="C35" s="144"/>
      <c r="D35" s="130"/>
    </row>
    <row r="36" spans="1:4" x14ac:dyDescent="0.2">
      <c r="A36" s="146"/>
      <c r="B36" s="146"/>
      <c r="C36" s="144"/>
      <c r="D36" s="130"/>
    </row>
    <row r="37" spans="1:4" x14ac:dyDescent="0.2">
      <c r="A37" s="146"/>
      <c r="B37" s="146"/>
      <c r="C37" s="144"/>
      <c r="D37" s="130"/>
    </row>
    <row r="38" spans="1:4" x14ac:dyDescent="0.2">
      <c r="A38" s="146"/>
      <c r="B38" s="146"/>
      <c r="C38" s="144"/>
      <c r="D38" s="130"/>
    </row>
    <row r="39" spans="1:4" x14ac:dyDescent="0.2">
      <c r="A39" s="146"/>
      <c r="B39" s="146"/>
      <c r="C39" s="144"/>
      <c r="D39" s="130"/>
    </row>
    <row r="40" spans="1:4" x14ac:dyDescent="0.2">
      <c r="A40" s="146"/>
      <c r="B40" s="146"/>
      <c r="C40" s="144"/>
      <c r="D40" s="130"/>
    </row>
    <row r="41" spans="1:4" x14ac:dyDescent="0.2">
      <c r="A41" s="146"/>
      <c r="B41" s="146"/>
      <c r="C41" s="144"/>
      <c r="D41" s="130"/>
    </row>
    <row r="42" spans="1:4" x14ac:dyDescent="0.2">
      <c r="A42" s="146"/>
      <c r="B42" s="146"/>
      <c r="C42" s="144"/>
      <c r="D42" s="130"/>
    </row>
    <row r="43" spans="1:4" x14ac:dyDescent="0.2">
      <c r="A43" s="146"/>
      <c r="B43" s="146"/>
      <c r="C43" s="144"/>
      <c r="D43" s="130"/>
    </row>
    <row r="44" spans="1:4" x14ac:dyDescent="0.2">
      <c r="A44" s="146"/>
      <c r="B44" s="146"/>
      <c r="C44" s="144"/>
      <c r="D44" s="130"/>
    </row>
    <row r="45" spans="1:4" s="7" customFormat="1" x14ac:dyDescent="0.2">
      <c r="A45" s="161"/>
      <c r="B45" s="161" t="s">
        <v>238</v>
      </c>
      <c r="C45" s="141">
        <f>SUM(C8:C44)</f>
        <v>-388992.21</v>
      </c>
      <c r="D45" s="152"/>
    </row>
    <row r="46" spans="1:4" s="7" customFormat="1" x14ac:dyDescent="0.2">
      <c r="A46" s="47"/>
      <c r="B46" s="47"/>
      <c r="C46" s="10"/>
      <c r="D46" s="10"/>
    </row>
    <row r="47" spans="1:4" s="7" customFormat="1" x14ac:dyDescent="0.2">
      <c r="A47" s="47"/>
      <c r="B47" s="47"/>
      <c r="C47" s="10"/>
      <c r="D47" s="10"/>
    </row>
    <row r="48" spans="1:4" x14ac:dyDescent="0.2">
      <c r="A48" s="48"/>
      <c r="B48" s="48"/>
      <c r="C48" s="34"/>
      <c r="D48" s="34"/>
    </row>
    <row r="49" spans="1:4" ht="21.75" customHeight="1" x14ac:dyDescent="0.2">
      <c r="A49" s="219" t="s">
        <v>237</v>
      </c>
      <c r="B49" s="219"/>
      <c r="C49" s="247"/>
      <c r="D49" s="98" t="s">
        <v>236</v>
      </c>
    </row>
    <row r="50" spans="1:4" x14ac:dyDescent="0.2">
      <c r="A50" s="225"/>
      <c r="B50" s="225"/>
      <c r="C50" s="226"/>
      <c r="D50" s="246"/>
    </row>
    <row r="51" spans="1:4" ht="15" customHeight="1" x14ac:dyDescent="0.2">
      <c r="A51" s="136" t="s">
        <v>45</v>
      </c>
      <c r="B51" s="135" t="s">
        <v>46</v>
      </c>
      <c r="C51" s="133" t="s">
        <v>125</v>
      </c>
      <c r="D51" s="133" t="s">
        <v>144</v>
      </c>
    </row>
    <row r="52" spans="1:4" x14ac:dyDescent="0.2">
      <c r="A52" s="146" t="s">
        <v>496</v>
      </c>
      <c r="B52" s="146" t="s">
        <v>497</v>
      </c>
      <c r="C52" s="144">
        <v>-20000</v>
      </c>
      <c r="D52" s="130"/>
    </row>
    <row r="53" spans="1:4" x14ac:dyDescent="0.2">
      <c r="A53" s="146" t="s">
        <v>498</v>
      </c>
      <c r="B53" s="146" t="s">
        <v>494</v>
      </c>
      <c r="C53" s="144">
        <v>-44986.5</v>
      </c>
      <c r="D53" s="130"/>
    </row>
    <row r="54" spans="1:4" x14ac:dyDescent="0.2">
      <c r="A54" s="146" t="s">
        <v>499</v>
      </c>
      <c r="B54" s="146" t="s">
        <v>500</v>
      </c>
      <c r="C54" s="144">
        <v>-2624566.23</v>
      </c>
      <c r="D54" s="130"/>
    </row>
    <row r="55" spans="1:4" x14ac:dyDescent="0.2">
      <c r="A55" s="146" t="s">
        <v>501</v>
      </c>
      <c r="B55" s="146" t="s">
        <v>502</v>
      </c>
      <c r="C55" s="144">
        <v>-435064.17</v>
      </c>
      <c r="D55" s="130"/>
    </row>
    <row r="56" spans="1:4" x14ac:dyDescent="0.2">
      <c r="A56" s="146" t="s">
        <v>503</v>
      </c>
      <c r="B56" s="146" t="s">
        <v>504</v>
      </c>
      <c r="C56" s="144">
        <v>-124095</v>
      </c>
      <c r="D56" s="130"/>
    </row>
    <row r="57" spans="1:4" x14ac:dyDescent="0.2">
      <c r="A57" s="146"/>
      <c r="B57" s="146"/>
      <c r="C57" s="144"/>
      <c r="D57" s="130"/>
    </row>
    <row r="58" spans="1:4" x14ac:dyDescent="0.2">
      <c r="A58" s="146"/>
      <c r="B58" s="146"/>
      <c r="C58" s="144"/>
      <c r="D58" s="130"/>
    </row>
    <row r="59" spans="1:4" x14ac:dyDescent="0.2">
      <c r="A59" s="146"/>
      <c r="B59" s="146"/>
      <c r="C59" s="144"/>
      <c r="D59" s="130"/>
    </row>
    <row r="60" spans="1:4" x14ac:dyDescent="0.2">
      <c r="A60" s="146"/>
      <c r="B60" s="146"/>
      <c r="C60" s="144"/>
      <c r="D60" s="130"/>
    </row>
    <row r="61" spans="1:4" x14ac:dyDescent="0.2">
      <c r="A61" s="146"/>
      <c r="B61" s="146"/>
      <c r="C61" s="144"/>
      <c r="D61" s="130"/>
    </row>
    <row r="62" spans="1:4" x14ac:dyDescent="0.2">
      <c r="A62" s="146"/>
      <c r="B62" s="146"/>
      <c r="C62" s="144"/>
      <c r="D62" s="130"/>
    </row>
    <row r="63" spans="1:4" x14ac:dyDescent="0.2">
      <c r="A63" s="146"/>
      <c r="B63" s="146"/>
      <c r="C63" s="144"/>
      <c r="D63" s="130"/>
    </row>
    <row r="64" spans="1:4" x14ac:dyDescent="0.2">
      <c r="A64" s="146"/>
      <c r="B64" s="146"/>
      <c r="C64" s="144"/>
      <c r="D64" s="130"/>
    </row>
    <row r="65" spans="1:4" x14ac:dyDescent="0.2">
      <c r="A65" s="146"/>
      <c r="B65" s="146"/>
      <c r="C65" s="144"/>
      <c r="D65" s="130"/>
    </row>
    <row r="66" spans="1:4" x14ac:dyDescent="0.2">
      <c r="A66" s="146"/>
      <c r="B66" s="146"/>
      <c r="C66" s="144"/>
      <c r="D66" s="130"/>
    </row>
    <row r="67" spans="1:4" x14ac:dyDescent="0.2">
      <c r="A67" s="146"/>
      <c r="B67" s="146"/>
      <c r="C67" s="144"/>
      <c r="D67" s="130"/>
    </row>
    <row r="68" spans="1:4" x14ac:dyDescent="0.2">
      <c r="A68" s="146"/>
      <c r="B68" s="146"/>
      <c r="C68" s="144"/>
      <c r="D68" s="130"/>
    </row>
    <row r="69" spans="1:4" x14ac:dyDescent="0.2">
      <c r="A69" s="146"/>
      <c r="B69" s="146"/>
      <c r="C69" s="144"/>
      <c r="D69" s="130"/>
    </row>
    <row r="70" spans="1:4" x14ac:dyDescent="0.2">
      <c r="A70" s="146"/>
      <c r="B70" s="146"/>
      <c r="C70" s="144"/>
      <c r="D70" s="130"/>
    </row>
    <row r="71" spans="1:4" x14ac:dyDescent="0.2">
      <c r="A71" s="146"/>
      <c r="B71" s="146"/>
      <c r="C71" s="144"/>
      <c r="D71" s="130"/>
    </row>
    <row r="72" spans="1:4" x14ac:dyDescent="0.2">
      <c r="A72" s="146"/>
      <c r="B72" s="146"/>
      <c r="C72" s="144"/>
      <c r="D72" s="130"/>
    </row>
    <row r="73" spans="1:4" x14ac:dyDescent="0.2">
      <c r="A73" s="146"/>
      <c r="B73" s="146"/>
      <c r="C73" s="144"/>
      <c r="D73" s="130"/>
    </row>
    <row r="74" spans="1:4" x14ac:dyDescent="0.2">
      <c r="A74" s="146"/>
      <c r="B74" s="146"/>
      <c r="C74" s="144"/>
      <c r="D74" s="130"/>
    </row>
    <row r="75" spans="1:4" x14ac:dyDescent="0.2">
      <c r="A75" s="146"/>
      <c r="B75" s="146"/>
      <c r="C75" s="144"/>
      <c r="D75" s="130"/>
    </row>
    <row r="76" spans="1:4" x14ac:dyDescent="0.2">
      <c r="A76" s="146"/>
      <c r="B76" s="146"/>
      <c r="C76" s="144"/>
      <c r="D76" s="130"/>
    </row>
    <row r="77" spans="1:4" x14ac:dyDescent="0.2">
      <c r="A77" s="146"/>
      <c r="B77" s="146"/>
      <c r="C77" s="144"/>
      <c r="D77" s="130"/>
    </row>
    <row r="78" spans="1:4" x14ac:dyDescent="0.2">
      <c r="A78" s="146"/>
      <c r="B78" s="146"/>
      <c r="C78" s="144"/>
      <c r="D78" s="130"/>
    </row>
    <row r="79" spans="1:4" x14ac:dyDescent="0.2">
      <c r="A79" s="146"/>
      <c r="B79" s="146"/>
      <c r="C79" s="144"/>
      <c r="D79" s="130"/>
    </row>
    <row r="80" spans="1:4" x14ac:dyDescent="0.2">
      <c r="A80" s="146"/>
      <c r="B80" s="146"/>
      <c r="C80" s="144"/>
      <c r="D80" s="130"/>
    </row>
    <row r="81" spans="1:4" x14ac:dyDescent="0.2">
      <c r="A81" s="146"/>
      <c r="B81" s="146"/>
      <c r="C81" s="144"/>
      <c r="D81" s="130"/>
    </row>
    <row r="82" spans="1:4" x14ac:dyDescent="0.2">
      <c r="A82" s="146"/>
      <c r="B82" s="146"/>
      <c r="C82" s="144"/>
      <c r="D82" s="130"/>
    </row>
    <row r="83" spans="1:4" x14ac:dyDescent="0.2">
      <c r="A83" s="146"/>
      <c r="B83" s="146"/>
      <c r="C83" s="144"/>
      <c r="D83" s="130"/>
    </row>
    <row r="84" spans="1:4" x14ac:dyDescent="0.2">
      <c r="A84" s="146"/>
      <c r="B84" s="146"/>
      <c r="C84" s="144"/>
      <c r="D84" s="130"/>
    </row>
    <row r="85" spans="1:4" x14ac:dyDescent="0.2">
      <c r="A85" s="146"/>
      <c r="B85" s="146"/>
      <c r="C85" s="144"/>
      <c r="D85" s="130"/>
    </row>
    <row r="86" spans="1:4" x14ac:dyDescent="0.2">
      <c r="A86" s="146"/>
      <c r="B86" s="146"/>
      <c r="C86" s="144"/>
      <c r="D86" s="130"/>
    </row>
    <row r="87" spans="1:4" x14ac:dyDescent="0.2">
      <c r="A87" s="146"/>
      <c r="B87" s="146"/>
      <c r="C87" s="144"/>
      <c r="D87" s="130"/>
    </row>
    <row r="88" spans="1:4" x14ac:dyDescent="0.2">
      <c r="A88" s="146"/>
      <c r="B88" s="146"/>
      <c r="C88" s="144"/>
      <c r="D88" s="130"/>
    </row>
    <row r="89" spans="1:4" x14ac:dyDescent="0.2">
      <c r="A89" s="161"/>
      <c r="B89" s="161" t="s">
        <v>235</v>
      </c>
      <c r="C89" s="141">
        <f>SUM(C52:C88)</f>
        <v>-3248711.9</v>
      </c>
      <c r="D89" s="152"/>
    </row>
    <row r="90" spans="1:4" x14ac:dyDescent="0.2">
      <c r="A90" s="48"/>
      <c r="B90" s="48"/>
      <c r="C90" s="34"/>
      <c r="D90" s="34"/>
    </row>
    <row r="91" spans="1:4" x14ac:dyDescent="0.2">
      <c r="A91" s="48"/>
      <c r="B91" s="48"/>
      <c r="C91" s="34"/>
      <c r="D91" s="34"/>
    </row>
    <row r="92" spans="1:4" x14ac:dyDescent="0.2">
      <c r="A92" s="48"/>
      <c r="B92" s="48"/>
      <c r="C92" s="34"/>
      <c r="D92" s="34"/>
    </row>
    <row r="93" spans="1:4" x14ac:dyDescent="0.2">
      <c r="A93" s="48"/>
      <c r="B93" s="48"/>
      <c r="C93" s="34"/>
      <c r="D93" s="34"/>
    </row>
    <row r="94" spans="1:4" x14ac:dyDescent="0.2">
      <c r="A94" s="48"/>
      <c r="B94" s="48"/>
      <c r="C94" s="34"/>
      <c r="D94" s="34"/>
    </row>
    <row r="95" spans="1:4" x14ac:dyDescent="0.2">
      <c r="A95" s="48"/>
      <c r="B95" s="48"/>
      <c r="C95" s="34"/>
      <c r="D95" s="34"/>
    </row>
    <row r="96" spans="1:4" x14ac:dyDescent="0.2">
      <c r="A96" s="48"/>
      <c r="B96" s="48"/>
      <c r="C96" s="34"/>
      <c r="D96" s="34"/>
    </row>
    <row r="97" spans="1:4" x14ac:dyDescent="0.2">
      <c r="A97" s="48"/>
      <c r="B97" s="48"/>
      <c r="C97" s="34"/>
      <c r="D97" s="34"/>
    </row>
    <row r="98" spans="1:4" x14ac:dyDescent="0.2">
      <c r="A98" s="48"/>
      <c r="B98" s="48"/>
      <c r="C98" s="34"/>
      <c r="D98" s="34"/>
    </row>
    <row r="99" spans="1:4" x14ac:dyDescent="0.2">
      <c r="A99" s="48"/>
      <c r="B99" s="48"/>
      <c r="C99" s="34"/>
      <c r="D99" s="34"/>
    </row>
    <row r="100" spans="1:4" x14ac:dyDescent="0.2">
      <c r="A100" s="48"/>
      <c r="B100" s="48"/>
      <c r="C100" s="34"/>
      <c r="D100" s="34"/>
    </row>
    <row r="101" spans="1:4" x14ac:dyDescent="0.2">
      <c r="A101" s="48"/>
      <c r="B101" s="48"/>
      <c r="C101" s="34"/>
      <c r="D101" s="34"/>
    </row>
    <row r="102" spans="1:4" x14ac:dyDescent="0.2">
      <c r="A102" s="48"/>
      <c r="B102" s="48"/>
      <c r="C102" s="34"/>
      <c r="D102" s="34"/>
    </row>
    <row r="103" spans="1:4" x14ac:dyDescent="0.2">
      <c r="A103" s="48"/>
      <c r="B103" s="48"/>
      <c r="C103" s="34"/>
      <c r="D103" s="34"/>
    </row>
    <row r="104" spans="1:4" x14ac:dyDescent="0.2">
      <c r="A104" s="48"/>
      <c r="B104" s="48"/>
      <c r="C104" s="34"/>
      <c r="D104" s="34"/>
    </row>
    <row r="105" spans="1:4" x14ac:dyDescent="0.2">
      <c r="A105" s="48"/>
      <c r="B105" s="48"/>
      <c r="C105" s="34"/>
      <c r="D105" s="34"/>
    </row>
    <row r="106" spans="1:4" x14ac:dyDescent="0.2">
      <c r="A106" s="48"/>
      <c r="B106" s="48"/>
      <c r="C106" s="34"/>
      <c r="D106" s="34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5" width="17.7109375" style="73" customWidth="1"/>
    <col min="6" max="6" width="11.42578125" style="73" customWidth="1"/>
    <col min="7" max="16384" width="11.42578125" style="73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19" t="s">
        <v>243</v>
      </c>
      <c r="B5" s="219"/>
      <c r="C5" s="21"/>
      <c r="E5" s="98" t="s">
        <v>242</v>
      </c>
    </row>
    <row r="6" spans="1:5" x14ac:dyDescent="0.2">
      <c r="A6" s="225"/>
      <c r="B6" s="225"/>
      <c r="C6" s="226"/>
      <c r="D6" s="225"/>
      <c r="E6" s="246"/>
    </row>
    <row r="7" spans="1:5" ht="15" customHeight="1" x14ac:dyDescent="0.2">
      <c r="A7" s="136" t="s">
        <v>45</v>
      </c>
      <c r="B7" s="135" t="s">
        <v>46</v>
      </c>
      <c r="C7" s="133" t="s">
        <v>125</v>
      </c>
      <c r="D7" s="253" t="s">
        <v>222</v>
      </c>
      <c r="E7" s="133" t="s">
        <v>144</v>
      </c>
    </row>
    <row r="8" spans="1:5" x14ac:dyDescent="0.2">
      <c r="A8" s="252" t="s">
        <v>400</v>
      </c>
      <c r="B8" s="252" t="s">
        <v>400</v>
      </c>
      <c r="C8" s="251"/>
      <c r="D8" s="250"/>
      <c r="E8" s="250"/>
    </row>
    <row r="9" spans="1:5" x14ac:dyDescent="0.2">
      <c r="A9" s="252"/>
      <c r="B9" s="252"/>
      <c r="C9" s="251"/>
      <c r="D9" s="250"/>
      <c r="E9" s="250"/>
    </row>
    <row r="10" spans="1:5" x14ac:dyDescent="0.2">
      <c r="A10" s="252"/>
      <c r="B10" s="252"/>
      <c r="C10" s="251"/>
      <c r="D10" s="250"/>
      <c r="E10" s="250"/>
    </row>
    <row r="11" spans="1:5" x14ac:dyDescent="0.2">
      <c r="A11" s="252"/>
      <c r="B11" s="252"/>
      <c r="C11" s="251"/>
      <c r="D11" s="250"/>
      <c r="E11" s="250"/>
    </row>
    <row r="12" spans="1:5" x14ac:dyDescent="0.2">
      <c r="A12" s="252"/>
      <c r="B12" s="252"/>
      <c r="C12" s="251"/>
      <c r="D12" s="250"/>
      <c r="E12" s="250"/>
    </row>
    <row r="13" spans="1:5" x14ac:dyDescent="0.2">
      <c r="A13" s="252"/>
      <c r="B13" s="252"/>
      <c r="C13" s="251"/>
      <c r="D13" s="250"/>
      <c r="E13" s="250"/>
    </row>
    <row r="14" spans="1:5" x14ac:dyDescent="0.2">
      <c r="A14" s="249"/>
      <c r="B14" s="161" t="s">
        <v>241</v>
      </c>
      <c r="C14" s="128">
        <f>SUM(C8:C13)</f>
        <v>0</v>
      </c>
      <c r="D14" s="248"/>
      <c r="E14" s="24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9" zoomScaleNormal="100" zoomScaleSheetLayoutView="100" workbookViewId="0">
      <selection activeCell="C34" sqref="C3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3"/>
  </cols>
  <sheetData>
    <row r="1" spans="1:8" s="11" customFormat="1" ht="11.25" customHeight="1" x14ac:dyDescent="0.2">
      <c r="A1" s="20" t="s">
        <v>43</v>
      </c>
      <c r="B1" s="20"/>
      <c r="C1" s="21"/>
      <c r="D1" s="266"/>
      <c r="E1" s="5"/>
    </row>
    <row r="2" spans="1:8" s="11" customFormat="1" ht="11.25" customHeight="1" x14ac:dyDescent="0.2">
      <c r="A2" s="20" t="s">
        <v>0</v>
      </c>
      <c r="B2" s="20"/>
      <c r="C2" s="21"/>
      <c r="D2" s="266"/>
      <c r="E2" s="33"/>
    </row>
    <row r="3" spans="1:8" s="11" customFormat="1" ht="10.5" customHeight="1" x14ac:dyDescent="0.2">
      <c r="C3" s="21"/>
      <c r="D3" s="266"/>
      <c r="E3" s="33"/>
    </row>
    <row r="4" spans="1:8" s="11" customFormat="1" ht="10.5" customHeight="1" x14ac:dyDescent="0.2">
      <c r="C4" s="21"/>
      <c r="D4" s="266"/>
      <c r="E4" s="33"/>
    </row>
    <row r="5" spans="1:8" s="11" customFormat="1" ht="11.25" customHeight="1" x14ac:dyDescent="0.2">
      <c r="A5" s="125" t="s">
        <v>248</v>
      </c>
      <c r="B5" s="125"/>
      <c r="C5" s="21"/>
      <c r="D5" s="265"/>
      <c r="E5" s="264" t="s">
        <v>247</v>
      </c>
    </row>
    <row r="6" spans="1:8" ht="11.25" customHeight="1" x14ac:dyDescent="0.2">
      <c r="A6" s="159"/>
      <c r="B6" s="159"/>
      <c r="C6" s="157"/>
      <c r="D6" s="263"/>
      <c r="E6" s="3"/>
      <c r="F6" s="73"/>
      <c r="G6" s="73"/>
      <c r="H6" s="73"/>
    </row>
    <row r="7" spans="1:8" ht="15" customHeight="1" x14ac:dyDescent="0.2">
      <c r="A7" s="136" t="s">
        <v>45</v>
      </c>
      <c r="B7" s="135" t="s">
        <v>46</v>
      </c>
      <c r="C7" s="133" t="s">
        <v>125</v>
      </c>
      <c r="D7" s="262" t="s">
        <v>246</v>
      </c>
      <c r="E7" s="261" t="s">
        <v>245</v>
      </c>
      <c r="F7" s="73"/>
      <c r="G7" s="73"/>
      <c r="H7" s="73"/>
    </row>
    <row r="8" spans="1:8" x14ac:dyDescent="0.2">
      <c r="A8" s="146" t="s">
        <v>505</v>
      </c>
      <c r="B8" s="146" t="s">
        <v>506</v>
      </c>
      <c r="C8" s="162">
        <v>1024460.5</v>
      </c>
      <c r="D8" s="260">
        <f>C8/C109</f>
        <v>0.34276009339252766</v>
      </c>
      <c r="E8" s="259"/>
    </row>
    <row r="9" spans="1:8" x14ac:dyDescent="0.2">
      <c r="A9" s="146" t="s">
        <v>507</v>
      </c>
      <c r="B9" s="146" t="s">
        <v>508</v>
      </c>
      <c r="C9" s="162">
        <v>855365.34</v>
      </c>
      <c r="D9" s="260">
        <f>C9/C109</f>
        <v>0.28618487860013264</v>
      </c>
      <c r="E9" s="259"/>
    </row>
    <row r="10" spans="1:8" x14ac:dyDescent="0.2">
      <c r="A10" s="146" t="s">
        <v>509</v>
      </c>
      <c r="B10" s="146" t="s">
        <v>510</v>
      </c>
      <c r="C10" s="162">
        <v>1014</v>
      </c>
      <c r="D10" s="260">
        <f>C10/C109</f>
        <v>3.3926025913153614E-4</v>
      </c>
      <c r="E10" s="259"/>
    </row>
    <row r="11" spans="1:8" x14ac:dyDescent="0.2">
      <c r="A11" s="146" t="s">
        <v>511</v>
      </c>
      <c r="B11" s="146" t="s">
        <v>512</v>
      </c>
      <c r="C11" s="162">
        <v>1394.78</v>
      </c>
      <c r="D11" s="260">
        <f>C11/C109</f>
        <v>4.6666018168785398E-4</v>
      </c>
      <c r="E11" s="259"/>
    </row>
    <row r="12" spans="1:8" x14ac:dyDescent="0.2">
      <c r="A12" s="146" t="s">
        <v>513</v>
      </c>
      <c r="B12" s="146" t="s">
        <v>514</v>
      </c>
      <c r="C12" s="162">
        <v>111328.95</v>
      </c>
      <c r="D12" s="260">
        <f>C12/C109</f>
        <v>3.7248016199055059E-2</v>
      </c>
      <c r="E12" s="259"/>
    </row>
    <row r="13" spans="1:8" x14ac:dyDescent="0.2">
      <c r="A13" s="146" t="s">
        <v>515</v>
      </c>
      <c r="B13" s="146" t="s">
        <v>516</v>
      </c>
      <c r="C13" s="162">
        <v>25651.08</v>
      </c>
      <c r="D13" s="260">
        <f>C13/C109</f>
        <v>8.5822406783074602E-3</v>
      </c>
      <c r="E13" s="259"/>
    </row>
    <row r="14" spans="1:8" x14ac:dyDescent="0.2">
      <c r="A14" s="146" t="s">
        <v>517</v>
      </c>
      <c r="B14" s="146" t="s">
        <v>518</v>
      </c>
      <c r="C14" s="162">
        <v>40000</v>
      </c>
      <c r="D14" s="260">
        <f>C14/C109</f>
        <v>1.3383047697496495E-2</v>
      </c>
      <c r="E14" s="259"/>
    </row>
    <row r="15" spans="1:8" x14ac:dyDescent="0.2">
      <c r="A15" s="146" t="s">
        <v>519</v>
      </c>
      <c r="B15" s="146" t="s">
        <v>520</v>
      </c>
      <c r="C15" s="162">
        <v>439054.16</v>
      </c>
      <c r="D15" s="260">
        <f>C15/C109</f>
        <v>0.14689706912660644</v>
      </c>
      <c r="E15" s="259"/>
    </row>
    <row r="16" spans="1:8" x14ac:dyDescent="0.2">
      <c r="A16" s="146" t="s">
        <v>521</v>
      </c>
      <c r="B16" s="146" t="s">
        <v>522</v>
      </c>
      <c r="C16" s="162">
        <v>46796.89</v>
      </c>
      <c r="D16" s="260">
        <f>C16/C109</f>
        <v>1.5657125274112418E-2</v>
      </c>
      <c r="E16" s="259"/>
    </row>
    <row r="17" spans="1:5" x14ac:dyDescent="0.2">
      <c r="A17" s="146" t="s">
        <v>523</v>
      </c>
      <c r="B17" s="146" t="s">
        <v>524</v>
      </c>
      <c r="C17" s="162">
        <v>2922</v>
      </c>
      <c r="D17" s="260">
        <f>C17/C109</f>
        <v>9.7763163430211893E-4</v>
      </c>
      <c r="E17" s="259"/>
    </row>
    <row r="18" spans="1:5" x14ac:dyDescent="0.2">
      <c r="A18" s="146" t="s">
        <v>525</v>
      </c>
      <c r="B18" s="146" t="s">
        <v>526</v>
      </c>
      <c r="C18" s="162">
        <v>96</v>
      </c>
      <c r="D18" s="260">
        <f>C18/C109</f>
        <v>3.2119314473991588E-5</v>
      </c>
      <c r="E18" s="259"/>
    </row>
    <row r="19" spans="1:5" x14ac:dyDescent="0.2">
      <c r="A19" s="146" t="s">
        <v>527</v>
      </c>
      <c r="B19" s="146" t="s">
        <v>528</v>
      </c>
      <c r="C19" s="162">
        <v>5150.3999999999996</v>
      </c>
      <c r="D19" s="260">
        <f>C19/C109</f>
        <v>1.7232012215296485E-3</v>
      </c>
      <c r="E19" s="259"/>
    </row>
    <row r="20" spans="1:5" x14ac:dyDescent="0.2">
      <c r="A20" s="146" t="s">
        <v>529</v>
      </c>
      <c r="B20" s="146" t="s">
        <v>530</v>
      </c>
      <c r="C20" s="162">
        <v>24845.37</v>
      </c>
      <c r="D20" s="260">
        <f>C20/C109</f>
        <v>8.3126692942987121E-3</v>
      </c>
      <c r="E20" s="259"/>
    </row>
    <row r="21" spans="1:5" x14ac:dyDescent="0.2">
      <c r="A21" s="146" t="s">
        <v>531</v>
      </c>
      <c r="B21" s="146" t="s">
        <v>532</v>
      </c>
      <c r="C21" s="162">
        <v>24286.45</v>
      </c>
      <c r="D21" s="260">
        <f>C21/C109</f>
        <v>8.1256679688215937E-3</v>
      </c>
      <c r="E21" s="259"/>
    </row>
    <row r="22" spans="1:5" x14ac:dyDescent="0.2">
      <c r="A22" s="146" t="s">
        <v>533</v>
      </c>
      <c r="B22" s="146" t="s">
        <v>534</v>
      </c>
      <c r="C22" s="162">
        <v>3824.72</v>
      </c>
      <c r="D22" s="260">
        <f>C22/C109</f>
        <v>1.2796602547392197E-3</v>
      </c>
      <c r="E22" s="259"/>
    </row>
    <row r="23" spans="1:5" x14ac:dyDescent="0.2">
      <c r="A23" s="146" t="s">
        <v>535</v>
      </c>
      <c r="B23" s="146" t="s">
        <v>536</v>
      </c>
      <c r="C23" s="162">
        <v>1908.02</v>
      </c>
      <c r="D23" s="260">
        <f>C23/C109</f>
        <v>6.3837806669443155E-4</v>
      </c>
      <c r="E23" s="259"/>
    </row>
    <row r="24" spans="1:5" x14ac:dyDescent="0.2">
      <c r="A24" s="146" t="s">
        <v>537</v>
      </c>
      <c r="B24" s="146" t="s">
        <v>538</v>
      </c>
      <c r="C24" s="162">
        <v>3562</v>
      </c>
      <c r="D24" s="260">
        <f>C24/C109</f>
        <v>1.1917603974620629E-3</v>
      </c>
      <c r="E24" s="259"/>
    </row>
    <row r="25" spans="1:5" x14ac:dyDescent="0.2">
      <c r="A25" s="146" t="s">
        <v>539</v>
      </c>
      <c r="B25" s="146" t="s">
        <v>540</v>
      </c>
      <c r="C25" s="162">
        <v>19886.8</v>
      </c>
      <c r="D25" s="260">
        <f>C25/C109</f>
        <v>6.6536498237643321E-3</v>
      </c>
      <c r="E25" s="259"/>
    </row>
    <row r="26" spans="1:5" x14ac:dyDescent="0.2">
      <c r="A26" s="146" t="s">
        <v>541</v>
      </c>
      <c r="B26" s="146" t="s">
        <v>542</v>
      </c>
      <c r="C26" s="162">
        <v>57981.95</v>
      </c>
      <c r="D26" s="260">
        <f>C26/C109</f>
        <v>1.939938006109642E-2</v>
      </c>
      <c r="E26" s="259"/>
    </row>
    <row r="27" spans="1:5" x14ac:dyDescent="0.2">
      <c r="A27" s="146" t="s">
        <v>543</v>
      </c>
      <c r="B27" s="146" t="s">
        <v>544</v>
      </c>
      <c r="C27" s="162">
        <v>139</v>
      </c>
      <c r="D27" s="260">
        <f>C27/C109</f>
        <v>4.6506090748800318E-5</v>
      </c>
      <c r="E27" s="259"/>
    </row>
    <row r="28" spans="1:5" x14ac:dyDescent="0.2">
      <c r="A28" s="146" t="s">
        <v>545</v>
      </c>
      <c r="B28" s="146" t="s">
        <v>546</v>
      </c>
      <c r="C28" s="162">
        <v>3323.01</v>
      </c>
      <c r="D28" s="260">
        <f>C28/C109</f>
        <v>1.1118000332314456E-3</v>
      </c>
      <c r="E28" s="259"/>
    </row>
    <row r="29" spans="1:5" x14ac:dyDescent="0.2">
      <c r="A29" s="146" t="s">
        <v>547</v>
      </c>
      <c r="B29" s="146" t="s">
        <v>548</v>
      </c>
      <c r="C29" s="162">
        <v>12650.46</v>
      </c>
      <c r="D29" s="260">
        <f>C29/C109</f>
        <v>4.2325427393817873E-3</v>
      </c>
      <c r="E29" s="259"/>
    </row>
    <row r="30" spans="1:5" x14ac:dyDescent="0.2">
      <c r="A30" s="146" t="s">
        <v>549</v>
      </c>
      <c r="B30" s="146" t="s">
        <v>550</v>
      </c>
      <c r="C30" s="162">
        <v>15772</v>
      </c>
      <c r="D30" s="260">
        <f>C30/C109</f>
        <v>5.276935707122868E-3</v>
      </c>
      <c r="E30" s="259"/>
    </row>
    <row r="31" spans="1:5" x14ac:dyDescent="0.2">
      <c r="A31" s="146" t="s">
        <v>551</v>
      </c>
      <c r="B31" s="146" t="s">
        <v>552</v>
      </c>
      <c r="C31" s="162">
        <v>13256</v>
      </c>
      <c r="D31" s="260">
        <f>C31/C109</f>
        <v>4.4351420069503383E-3</v>
      </c>
      <c r="E31" s="259"/>
    </row>
    <row r="32" spans="1:5" x14ac:dyDescent="0.2">
      <c r="A32" s="146" t="s">
        <v>553</v>
      </c>
      <c r="B32" s="146" t="s">
        <v>554</v>
      </c>
      <c r="C32" s="162">
        <v>600</v>
      </c>
      <c r="D32" s="260">
        <f>C32/C109</f>
        <v>2.007457154624474E-4</v>
      </c>
      <c r="E32" s="259"/>
    </row>
    <row r="33" spans="1:5" x14ac:dyDescent="0.2">
      <c r="A33" s="146" t="s">
        <v>555</v>
      </c>
      <c r="B33" s="146" t="s">
        <v>556</v>
      </c>
      <c r="C33" s="162">
        <v>2298.89</v>
      </c>
      <c r="D33" s="260">
        <f>C33/C109</f>
        <v>7.6915386303244289E-4</v>
      </c>
      <c r="E33" s="259"/>
    </row>
    <row r="34" spans="1:5" x14ac:dyDescent="0.2">
      <c r="A34" s="146" t="s">
        <v>557</v>
      </c>
      <c r="B34" s="146" t="s">
        <v>558</v>
      </c>
      <c r="C34" s="162">
        <v>9515</v>
      </c>
      <c r="D34" s="260">
        <f>C34/C109</f>
        <v>3.1834924710419784E-3</v>
      </c>
      <c r="E34" s="259"/>
    </row>
    <row r="35" spans="1:5" x14ac:dyDescent="0.2">
      <c r="A35" s="146" t="s">
        <v>559</v>
      </c>
      <c r="B35" s="146" t="s">
        <v>560</v>
      </c>
      <c r="C35" s="162">
        <v>7522.6</v>
      </c>
      <c r="D35" s="260">
        <f>C35/C109</f>
        <v>2.5168828652296785E-3</v>
      </c>
      <c r="E35" s="259"/>
    </row>
    <row r="36" spans="1:5" x14ac:dyDescent="0.2">
      <c r="A36" s="146" t="s">
        <v>561</v>
      </c>
      <c r="B36" s="146" t="s">
        <v>562</v>
      </c>
      <c r="C36" s="162">
        <v>1218</v>
      </c>
      <c r="D36" s="260">
        <f>C36/C109</f>
        <v>4.0751380238876825E-4</v>
      </c>
      <c r="E36" s="259"/>
    </row>
    <row r="37" spans="1:5" x14ac:dyDescent="0.2">
      <c r="A37" s="146" t="s">
        <v>563</v>
      </c>
      <c r="B37" s="146" t="s">
        <v>564</v>
      </c>
      <c r="C37" s="162">
        <v>3970.5</v>
      </c>
      <c r="D37" s="260">
        <f>C37/C109</f>
        <v>1.3284347720727457E-3</v>
      </c>
      <c r="E37" s="259"/>
    </row>
    <row r="38" spans="1:5" x14ac:dyDescent="0.2">
      <c r="A38" s="146" t="s">
        <v>565</v>
      </c>
      <c r="B38" s="146" t="s">
        <v>566</v>
      </c>
      <c r="C38" s="162">
        <v>18744.64</v>
      </c>
      <c r="D38" s="260">
        <f>C38/C109</f>
        <v>6.2715102798100173E-3</v>
      </c>
      <c r="E38" s="259"/>
    </row>
    <row r="39" spans="1:5" x14ac:dyDescent="0.2">
      <c r="A39" s="146" t="s">
        <v>567</v>
      </c>
      <c r="B39" s="146" t="s">
        <v>568</v>
      </c>
      <c r="C39" s="162">
        <v>8770.74</v>
      </c>
      <c r="D39" s="260">
        <f>C39/C109</f>
        <v>2.9344807940585101E-3</v>
      </c>
      <c r="E39" s="259"/>
    </row>
    <row r="40" spans="1:5" x14ac:dyDescent="0.2">
      <c r="A40" s="146" t="s">
        <v>569</v>
      </c>
      <c r="B40" s="146" t="s">
        <v>570</v>
      </c>
      <c r="C40" s="162">
        <v>10769.3</v>
      </c>
      <c r="D40" s="260">
        <f>C40/C109</f>
        <v>3.6031513892162245E-3</v>
      </c>
      <c r="E40" s="259"/>
    </row>
    <row r="41" spans="1:5" x14ac:dyDescent="0.2">
      <c r="A41" s="146" t="s">
        <v>571</v>
      </c>
      <c r="B41" s="146" t="s">
        <v>572</v>
      </c>
      <c r="C41" s="162">
        <v>1700</v>
      </c>
      <c r="D41" s="260">
        <f>C41/C109</f>
        <v>5.6877952714360096E-4</v>
      </c>
      <c r="E41" s="259"/>
    </row>
    <row r="42" spans="1:5" x14ac:dyDescent="0.2">
      <c r="A42" s="146" t="s">
        <v>573</v>
      </c>
      <c r="B42" s="146" t="s">
        <v>574</v>
      </c>
      <c r="C42" s="162">
        <v>2900</v>
      </c>
      <c r="D42" s="260">
        <f>C42/C109</f>
        <v>9.7027095806849581E-4</v>
      </c>
      <c r="E42" s="259"/>
    </row>
    <row r="43" spans="1:5" x14ac:dyDescent="0.2">
      <c r="A43" s="146" t="s">
        <v>575</v>
      </c>
      <c r="B43" s="146" t="s">
        <v>576</v>
      </c>
      <c r="C43" s="162">
        <v>174</v>
      </c>
      <c r="D43" s="260">
        <f>C43/C109</f>
        <v>5.8216257484109751E-5</v>
      </c>
      <c r="E43" s="259"/>
    </row>
    <row r="44" spans="1:5" x14ac:dyDescent="0.2">
      <c r="A44" s="146" t="s">
        <v>577</v>
      </c>
      <c r="B44" s="146" t="s">
        <v>578</v>
      </c>
      <c r="C44" s="162">
        <v>67183.399999999994</v>
      </c>
      <c r="D44" s="260">
        <f>C44/C109</f>
        <v>2.2477966166999649E-2</v>
      </c>
      <c r="E44" s="259"/>
    </row>
    <row r="45" spans="1:5" x14ac:dyDescent="0.2">
      <c r="A45" s="146" t="s">
        <v>579</v>
      </c>
      <c r="B45" s="146" t="s">
        <v>580</v>
      </c>
      <c r="C45" s="162">
        <v>2876.9</v>
      </c>
      <c r="D45" s="260">
        <f>C45/C109</f>
        <v>9.6254224802319165E-4</v>
      </c>
      <c r="E45" s="259"/>
    </row>
    <row r="46" spans="1:5" x14ac:dyDescent="0.2">
      <c r="A46" s="146" t="s">
        <v>581</v>
      </c>
      <c r="B46" s="146" t="s">
        <v>582</v>
      </c>
      <c r="C46" s="162">
        <v>55737</v>
      </c>
      <c r="D46" s="260">
        <f>C46/C109</f>
        <v>1.8648273237884053E-2</v>
      </c>
      <c r="E46" s="259"/>
    </row>
    <row r="47" spans="1:5" x14ac:dyDescent="0.2">
      <c r="A47" s="146" t="s">
        <v>583</v>
      </c>
      <c r="B47" s="146" t="s">
        <v>584</v>
      </c>
      <c r="C47" s="162">
        <v>24500</v>
      </c>
      <c r="D47" s="260">
        <f>C47/C109</f>
        <v>8.1971167147166027E-3</v>
      </c>
      <c r="E47" s="259"/>
    </row>
    <row r="48" spans="1:5" x14ac:dyDescent="0.2">
      <c r="A48" s="146" t="s">
        <v>585</v>
      </c>
      <c r="B48" s="146" t="s">
        <v>586</v>
      </c>
      <c r="C48" s="162">
        <v>3641.4</v>
      </c>
      <c r="D48" s="260">
        <f>C48/C109</f>
        <v>1.2183257471415933E-3</v>
      </c>
      <c r="E48" s="259"/>
    </row>
    <row r="49" spans="1:5" x14ac:dyDescent="0.2">
      <c r="A49" s="146" t="s">
        <v>587</v>
      </c>
      <c r="B49" s="146" t="s">
        <v>588</v>
      </c>
      <c r="C49" s="162">
        <v>14014.79</v>
      </c>
      <c r="D49" s="260">
        <f>C49/C109</f>
        <v>4.6890150760099227E-3</v>
      </c>
      <c r="E49" s="259"/>
    </row>
    <row r="50" spans="1:5" x14ac:dyDescent="0.2">
      <c r="A50" s="146" t="s">
        <v>589</v>
      </c>
      <c r="B50" s="146" t="s">
        <v>590</v>
      </c>
      <c r="C50" s="162">
        <v>18048.78</v>
      </c>
      <c r="D50" s="260">
        <f>C50/C109</f>
        <v>6.0386920905405187E-3</v>
      </c>
      <c r="E50" s="259"/>
    </row>
    <row r="51" spans="1:5" x14ac:dyDescent="0.2">
      <c r="A51" s="146"/>
      <c r="B51" s="146"/>
      <c r="C51" s="162"/>
      <c r="D51" s="260">
        <f>C51/C109</f>
        <v>0</v>
      </c>
      <c r="E51" s="259"/>
    </row>
    <row r="52" spans="1:5" x14ac:dyDescent="0.2">
      <c r="A52" s="146"/>
      <c r="B52" s="146"/>
      <c r="C52" s="162"/>
      <c r="D52" s="260">
        <f>C52/C109</f>
        <v>0</v>
      </c>
      <c r="E52" s="259"/>
    </row>
    <row r="53" spans="1:5" x14ac:dyDescent="0.2">
      <c r="A53" s="146"/>
      <c r="B53" s="146"/>
      <c r="C53" s="162"/>
      <c r="D53" s="260">
        <f>C53/C109</f>
        <v>0</v>
      </c>
      <c r="E53" s="259"/>
    </row>
    <row r="54" spans="1:5" x14ac:dyDescent="0.2">
      <c r="A54" s="146"/>
      <c r="B54" s="146"/>
      <c r="C54" s="162"/>
      <c r="D54" s="260">
        <f>C54/C109</f>
        <v>0</v>
      </c>
      <c r="E54" s="259"/>
    </row>
    <row r="55" spans="1:5" x14ac:dyDescent="0.2">
      <c r="A55" s="146"/>
      <c r="B55" s="146"/>
      <c r="C55" s="162"/>
      <c r="D55" s="260">
        <f>C55/C109</f>
        <v>0</v>
      </c>
      <c r="E55" s="259"/>
    </row>
    <row r="56" spans="1:5" x14ac:dyDescent="0.2">
      <c r="A56" s="146"/>
      <c r="B56" s="146"/>
      <c r="C56" s="162"/>
      <c r="D56" s="260">
        <f>C56/C109</f>
        <v>0</v>
      </c>
      <c r="E56" s="259"/>
    </row>
    <row r="57" spans="1:5" x14ac:dyDescent="0.2">
      <c r="A57" s="146"/>
      <c r="B57" s="146"/>
      <c r="C57" s="162"/>
      <c r="D57" s="260">
        <f>C57/C109</f>
        <v>0</v>
      </c>
      <c r="E57" s="259"/>
    </row>
    <row r="58" spans="1:5" x14ac:dyDescent="0.2">
      <c r="A58" s="146"/>
      <c r="B58" s="146"/>
      <c r="C58" s="162"/>
      <c r="D58" s="260">
        <f>C58/C109</f>
        <v>0</v>
      </c>
      <c r="E58" s="259"/>
    </row>
    <row r="59" spans="1:5" x14ac:dyDescent="0.2">
      <c r="A59" s="146"/>
      <c r="B59" s="146"/>
      <c r="C59" s="162"/>
      <c r="D59" s="260">
        <f>C59/C109</f>
        <v>0</v>
      </c>
      <c r="E59" s="259"/>
    </row>
    <row r="60" spans="1:5" x14ac:dyDescent="0.2">
      <c r="A60" s="146"/>
      <c r="B60" s="146"/>
      <c r="C60" s="162"/>
      <c r="D60" s="260">
        <f>C60/C109</f>
        <v>0</v>
      </c>
      <c r="E60" s="259"/>
    </row>
    <row r="61" spans="1:5" x14ac:dyDescent="0.2">
      <c r="A61" s="146"/>
      <c r="B61" s="146"/>
      <c r="C61" s="162"/>
      <c r="D61" s="260">
        <f>C61/C109</f>
        <v>0</v>
      </c>
      <c r="E61" s="259"/>
    </row>
    <row r="62" spans="1:5" x14ac:dyDescent="0.2">
      <c r="A62" s="146"/>
      <c r="B62" s="146"/>
      <c r="C62" s="162"/>
      <c r="D62" s="260">
        <f>C62/C109</f>
        <v>0</v>
      </c>
      <c r="E62" s="259"/>
    </row>
    <row r="63" spans="1:5" x14ac:dyDescent="0.2">
      <c r="A63" s="146"/>
      <c r="B63" s="146"/>
      <c r="C63" s="162"/>
      <c r="D63" s="260">
        <f>C63/C109</f>
        <v>0</v>
      </c>
      <c r="E63" s="259"/>
    </row>
    <row r="64" spans="1:5" x14ac:dyDescent="0.2">
      <c r="A64" s="146"/>
      <c r="B64" s="146"/>
      <c r="C64" s="162"/>
      <c r="D64" s="260">
        <f>C64/C109</f>
        <v>0</v>
      </c>
      <c r="E64" s="259"/>
    </row>
    <row r="65" spans="1:5" x14ac:dyDescent="0.2">
      <c r="A65" s="146"/>
      <c r="B65" s="146"/>
      <c r="C65" s="162"/>
      <c r="D65" s="260">
        <f>C65/C109</f>
        <v>0</v>
      </c>
      <c r="E65" s="259"/>
    </row>
    <row r="66" spans="1:5" x14ac:dyDescent="0.2">
      <c r="A66" s="146"/>
      <c r="B66" s="146"/>
      <c r="C66" s="162"/>
      <c r="D66" s="260">
        <f>C66/C109</f>
        <v>0</v>
      </c>
      <c r="E66" s="259"/>
    </row>
    <row r="67" spans="1:5" x14ac:dyDescent="0.2">
      <c r="A67" s="146"/>
      <c r="B67" s="146"/>
      <c r="C67" s="162"/>
      <c r="D67" s="260">
        <f>C67/C109</f>
        <v>0</v>
      </c>
      <c r="E67" s="259"/>
    </row>
    <row r="68" spans="1:5" x14ac:dyDescent="0.2">
      <c r="A68" s="146"/>
      <c r="B68" s="146"/>
      <c r="C68" s="162"/>
      <c r="D68" s="260">
        <f>C68/C109</f>
        <v>0</v>
      </c>
      <c r="E68" s="259"/>
    </row>
    <row r="69" spans="1:5" x14ac:dyDescent="0.2">
      <c r="A69" s="146"/>
      <c r="B69" s="146"/>
      <c r="C69" s="162"/>
      <c r="D69" s="260">
        <f>C69/C109</f>
        <v>0</v>
      </c>
      <c r="E69" s="259"/>
    </row>
    <row r="70" spans="1:5" x14ac:dyDescent="0.2">
      <c r="A70" s="146"/>
      <c r="B70" s="146"/>
      <c r="C70" s="162"/>
      <c r="D70" s="260">
        <f>C70/C109</f>
        <v>0</v>
      </c>
      <c r="E70" s="259"/>
    </row>
    <row r="71" spans="1:5" x14ac:dyDescent="0.2">
      <c r="A71" s="146"/>
      <c r="B71" s="146"/>
      <c r="C71" s="162"/>
      <c r="D71" s="260">
        <f>C71/C109</f>
        <v>0</v>
      </c>
      <c r="E71" s="259"/>
    </row>
    <row r="72" spans="1:5" x14ac:dyDescent="0.2">
      <c r="A72" s="146"/>
      <c r="B72" s="146"/>
      <c r="C72" s="162"/>
      <c r="D72" s="260">
        <f>C72/C109</f>
        <v>0</v>
      </c>
      <c r="E72" s="259"/>
    </row>
    <row r="73" spans="1:5" x14ac:dyDescent="0.2">
      <c r="A73" s="146"/>
      <c r="B73" s="146"/>
      <c r="C73" s="162"/>
      <c r="D73" s="260">
        <f>C73/C109</f>
        <v>0</v>
      </c>
      <c r="E73" s="259"/>
    </row>
    <row r="74" spans="1:5" x14ac:dyDescent="0.2">
      <c r="A74" s="146"/>
      <c r="B74" s="146"/>
      <c r="C74" s="162"/>
      <c r="D74" s="260">
        <f>C74/C109</f>
        <v>0</v>
      </c>
      <c r="E74" s="259"/>
    </row>
    <row r="75" spans="1:5" x14ac:dyDescent="0.2">
      <c r="A75" s="146"/>
      <c r="B75" s="146"/>
      <c r="C75" s="162"/>
      <c r="D75" s="260">
        <f>C75/C109</f>
        <v>0</v>
      </c>
      <c r="E75" s="259"/>
    </row>
    <row r="76" spans="1:5" x14ac:dyDescent="0.2">
      <c r="A76" s="146"/>
      <c r="B76" s="146"/>
      <c r="C76" s="162"/>
      <c r="D76" s="260">
        <f>C76/C109</f>
        <v>0</v>
      </c>
      <c r="E76" s="259"/>
    </row>
    <row r="77" spans="1:5" x14ac:dyDescent="0.2">
      <c r="A77" s="146"/>
      <c r="B77" s="146"/>
      <c r="C77" s="162"/>
      <c r="D77" s="260">
        <f>C77/C109</f>
        <v>0</v>
      </c>
      <c r="E77" s="259"/>
    </row>
    <row r="78" spans="1:5" x14ac:dyDescent="0.2">
      <c r="A78" s="146"/>
      <c r="B78" s="146"/>
      <c r="C78" s="162"/>
      <c r="D78" s="260">
        <f>C78/C109</f>
        <v>0</v>
      </c>
      <c r="E78" s="259"/>
    </row>
    <row r="79" spans="1:5" x14ac:dyDescent="0.2">
      <c r="A79" s="146"/>
      <c r="B79" s="146"/>
      <c r="C79" s="162"/>
      <c r="D79" s="260">
        <f>C79/C109</f>
        <v>0</v>
      </c>
      <c r="E79" s="259"/>
    </row>
    <row r="80" spans="1:5" x14ac:dyDescent="0.2">
      <c r="A80" s="146"/>
      <c r="B80" s="146"/>
      <c r="C80" s="162"/>
      <c r="D80" s="260">
        <f>C80/C109</f>
        <v>0</v>
      </c>
      <c r="E80" s="259"/>
    </row>
    <row r="81" spans="1:5" x14ac:dyDescent="0.2">
      <c r="A81" s="146"/>
      <c r="B81" s="146"/>
      <c r="C81" s="162"/>
      <c r="D81" s="260">
        <f>C81/C109</f>
        <v>0</v>
      </c>
      <c r="E81" s="259"/>
    </row>
    <row r="82" spans="1:5" x14ac:dyDescent="0.2">
      <c r="A82" s="146"/>
      <c r="B82" s="146"/>
      <c r="C82" s="162"/>
      <c r="D82" s="260">
        <f>C82/C109</f>
        <v>0</v>
      </c>
      <c r="E82" s="259"/>
    </row>
    <row r="83" spans="1:5" x14ac:dyDescent="0.2">
      <c r="A83" s="146"/>
      <c r="B83" s="146"/>
      <c r="C83" s="162"/>
      <c r="D83" s="260">
        <f>C83/C109</f>
        <v>0</v>
      </c>
      <c r="E83" s="259"/>
    </row>
    <row r="84" spans="1:5" x14ac:dyDescent="0.2">
      <c r="A84" s="146"/>
      <c r="B84" s="146"/>
      <c r="C84" s="162"/>
      <c r="D84" s="260">
        <f>C84/C109</f>
        <v>0</v>
      </c>
      <c r="E84" s="259"/>
    </row>
    <row r="85" spans="1:5" x14ac:dyDescent="0.2">
      <c r="A85" s="146"/>
      <c r="B85" s="146"/>
      <c r="C85" s="162"/>
      <c r="D85" s="260">
        <f>C85/C109</f>
        <v>0</v>
      </c>
      <c r="E85" s="259"/>
    </row>
    <row r="86" spans="1:5" x14ac:dyDescent="0.2">
      <c r="A86" s="146"/>
      <c r="B86" s="146"/>
      <c r="C86" s="162"/>
      <c r="D86" s="260">
        <f>C86/C109</f>
        <v>0</v>
      </c>
      <c r="E86" s="259"/>
    </row>
    <row r="87" spans="1:5" x14ac:dyDescent="0.2">
      <c r="A87" s="146"/>
      <c r="B87" s="146"/>
      <c r="C87" s="162"/>
      <c r="D87" s="260">
        <f>C87/C109</f>
        <v>0</v>
      </c>
      <c r="E87" s="259"/>
    </row>
    <row r="88" spans="1:5" x14ac:dyDescent="0.2">
      <c r="A88" s="146"/>
      <c r="B88" s="146"/>
      <c r="C88" s="162"/>
      <c r="D88" s="260">
        <f>C88/C109</f>
        <v>0</v>
      </c>
      <c r="E88" s="259"/>
    </row>
    <row r="89" spans="1:5" x14ac:dyDescent="0.2">
      <c r="A89" s="146"/>
      <c r="B89" s="146"/>
      <c r="C89" s="162"/>
      <c r="D89" s="260">
        <f>C89/C109</f>
        <v>0</v>
      </c>
      <c r="E89" s="259"/>
    </row>
    <row r="90" spans="1:5" x14ac:dyDescent="0.2">
      <c r="A90" s="146"/>
      <c r="B90" s="146"/>
      <c r="C90" s="162"/>
      <c r="D90" s="260">
        <f>C90/C109</f>
        <v>0</v>
      </c>
      <c r="E90" s="259"/>
    </row>
    <row r="91" spans="1:5" x14ac:dyDescent="0.2">
      <c r="A91" s="146"/>
      <c r="B91" s="146"/>
      <c r="C91" s="162"/>
      <c r="D91" s="260">
        <f>C91/C109</f>
        <v>0</v>
      </c>
      <c r="E91" s="259"/>
    </row>
    <row r="92" spans="1:5" x14ac:dyDescent="0.2">
      <c r="A92" s="146"/>
      <c r="B92" s="146"/>
      <c r="C92" s="162"/>
      <c r="D92" s="260">
        <f>C92/C109</f>
        <v>0</v>
      </c>
      <c r="E92" s="259"/>
    </row>
    <row r="93" spans="1:5" x14ac:dyDescent="0.2">
      <c r="A93" s="146"/>
      <c r="B93" s="146"/>
      <c r="C93" s="162"/>
      <c r="D93" s="260">
        <f>C93/C109</f>
        <v>0</v>
      </c>
      <c r="E93" s="259"/>
    </row>
    <row r="94" spans="1:5" x14ac:dyDescent="0.2">
      <c r="A94" s="146"/>
      <c r="B94" s="146"/>
      <c r="C94" s="162"/>
      <c r="D94" s="260">
        <f>C94/C109</f>
        <v>0</v>
      </c>
      <c r="E94" s="259"/>
    </row>
    <row r="95" spans="1:5" x14ac:dyDescent="0.2">
      <c r="A95" s="146"/>
      <c r="B95" s="146"/>
      <c r="C95" s="162"/>
      <c r="D95" s="260">
        <f>C95/C109</f>
        <v>0</v>
      </c>
      <c r="E95" s="259"/>
    </row>
    <row r="96" spans="1:5" x14ac:dyDescent="0.2">
      <c r="A96" s="146"/>
      <c r="B96" s="146"/>
      <c r="C96" s="162"/>
      <c r="D96" s="260">
        <f>C96/C109</f>
        <v>0</v>
      </c>
      <c r="E96" s="259"/>
    </row>
    <row r="97" spans="1:5" x14ac:dyDescent="0.2">
      <c r="A97" s="146"/>
      <c r="B97" s="146"/>
      <c r="C97" s="162"/>
      <c r="D97" s="260">
        <f>C97/C109</f>
        <v>0</v>
      </c>
      <c r="E97" s="259"/>
    </row>
    <row r="98" spans="1:5" x14ac:dyDescent="0.2">
      <c r="A98" s="146"/>
      <c r="B98" s="146"/>
      <c r="C98" s="162"/>
      <c r="D98" s="260">
        <f>C98/C109</f>
        <v>0</v>
      </c>
      <c r="E98" s="259"/>
    </row>
    <row r="99" spans="1:5" x14ac:dyDescent="0.2">
      <c r="A99" s="146"/>
      <c r="B99" s="146"/>
      <c r="C99" s="162"/>
      <c r="D99" s="260">
        <f>C99/C109</f>
        <v>0</v>
      </c>
      <c r="E99" s="259"/>
    </row>
    <row r="100" spans="1:5" x14ac:dyDescent="0.2">
      <c r="A100" s="146"/>
      <c r="B100" s="146"/>
      <c r="C100" s="162"/>
      <c r="D100" s="260">
        <f>C100/C109</f>
        <v>0</v>
      </c>
      <c r="E100" s="259"/>
    </row>
    <row r="101" spans="1:5" x14ac:dyDescent="0.2">
      <c r="A101" s="146"/>
      <c r="B101" s="146"/>
      <c r="C101" s="162"/>
      <c r="D101" s="260">
        <f>C101/C109</f>
        <v>0</v>
      </c>
      <c r="E101" s="259"/>
    </row>
    <row r="102" spans="1:5" x14ac:dyDescent="0.2">
      <c r="A102" s="146"/>
      <c r="B102" s="146"/>
      <c r="C102" s="162"/>
      <c r="D102" s="260">
        <f>C102/C109</f>
        <v>0</v>
      </c>
      <c r="E102" s="259"/>
    </row>
    <row r="103" spans="1:5" x14ac:dyDescent="0.2">
      <c r="A103" s="146"/>
      <c r="B103" s="146"/>
      <c r="C103" s="162"/>
      <c r="D103" s="260">
        <f>C103/C109</f>
        <v>0</v>
      </c>
      <c r="E103" s="259"/>
    </row>
    <row r="104" spans="1:5" x14ac:dyDescent="0.2">
      <c r="A104" s="146"/>
      <c r="B104" s="146"/>
      <c r="C104" s="162"/>
      <c r="D104" s="260">
        <f>C104/C109</f>
        <v>0</v>
      </c>
      <c r="E104" s="259"/>
    </row>
    <row r="105" spans="1:5" x14ac:dyDescent="0.2">
      <c r="A105" s="146"/>
      <c r="B105" s="146"/>
      <c r="C105" s="162"/>
      <c r="D105" s="260">
        <f>C105/C109</f>
        <v>0</v>
      </c>
      <c r="E105" s="259"/>
    </row>
    <row r="106" spans="1:5" x14ac:dyDescent="0.2">
      <c r="A106" s="146"/>
      <c r="B106" s="146"/>
      <c r="C106" s="162"/>
      <c r="D106" s="260">
        <f>C106/C109</f>
        <v>0</v>
      </c>
      <c r="E106" s="259"/>
    </row>
    <row r="107" spans="1:5" x14ac:dyDescent="0.2">
      <c r="A107" s="146"/>
      <c r="B107" s="146"/>
      <c r="C107" s="162"/>
      <c r="D107" s="260">
        <f>C107/C109</f>
        <v>0</v>
      </c>
      <c r="E107" s="259"/>
    </row>
    <row r="108" spans="1:5" x14ac:dyDescent="0.2">
      <c r="A108" s="146"/>
      <c r="B108" s="146"/>
      <c r="C108" s="162"/>
      <c r="D108" s="260">
        <f>C108/C109</f>
        <v>0</v>
      </c>
      <c r="E108" s="259"/>
    </row>
    <row r="109" spans="1:5" x14ac:dyDescent="0.2">
      <c r="A109" s="161"/>
      <c r="B109" s="161" t="s">
        <v>244</v>
      </c>
      <c r="C109" s="160">
        <f>SUM(C8:C108)</f>
        <v>2988855.8200000003</v>
      </c>
      <c r="D109" s="258">
        <f>SUM(D8:D108)</f>
        <v>1.0000000000000002</v>
      </c>
      <c r="E109" s="220"/>
    </row>
    <row r="110" spans="1:5" x14ac:dyDescent="0.2">
      <c r="A110" s="257"/>
      <c r="B110" s="257"/>
      <c r="C110" s="256"/>
      <c r="D110" s="255"/>
      <c r="E110" s="25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zoomScaleNormal="100" zoomScaleSheetLayoutView="90" workbookViewId="0">
      <selection activeCell="B41" sqref="B41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3" customFormat="1" x14ac:dyDescent="0.2">
      <c r="A1" s="3" t="s">
        <v>43</v>
      </c>
      <c r="B1" s="3"/>
      <c r="C1" s="157"/>
      <c r="D1" s="149"/>
      <c r="E1" s="4"/>
      <c r="F1" s="5"/>
    </row>
    <row r="2" spans="1:6" s="73" customFormat="1" x14ac:dyDescent="0.2">
      <c r="A2" s="3" t="s">
        <v>100</v>
      </c>
      <c r="B2" s="3"/>
      <c r="C2" s="157"/>
      <c r="D2" s="149"/>
      <c r="E2" s="4"/>
    </row>
    <row r="3" spans="1:6" s="73" customFormat="1" x14ac:dyDescent="0.2">
      <c r="C3" s="6"/>
      <c r="D3" s="149"/>
      <c r="E3" s="4"/>
    </row>
    <row r="4" spans="1:6" s="73" customFormat="1" x14ac:dyDescent="0.2">
      <c r="C4" s="6"/>
      <c r="D4" s="149"/>
      <c r="E4" s="4"/>
    </row>
    <row r="5" spans="1:6" s="73" customFormat="1" ht="11.25" customHeight="1" x14ac:dyDescent="0.2">
      <c r="A5" s="125" t="s">
        <v>133</v>
      </c>
      <c r="B5" s="138"/>
      <c r="C5" s="6"/>
      <c r="D5" s="157"/>
      <c r="E5" s="98" t="s">
        <v>126</v>
      </c>
    </row>
    <row r="6" spans="1:6" s="73" customFormat="1" x14ac:dyDescent="0.2">
      <c r="A6" s="159"/>
      <c r="B6" s="159"/>
      <c r="C6" s="158"/>
      <c r="D6" s="3"/>
      <c r="E6" s="157"/>
      <c r="F6" s="3"/>
    </row>
    <row r="7" spans="1:6" ht="15" customHeight="1" x14ac:dyDescent="0.2">
      <c r="A7" s="136" t="s">
        <v>45</v>
      </c>
      <c r="B7" s="135" t="s">
        <v>46</v>
      </c>
      <c r="C7" s="133" t="s">
        <v>125</v>
      </c>
      <c r="D7" s="134" t="s">
        <v>124</v>
      </c>
      <c r="E7" s="133" t="s">
        <v>123</v>
      </c>
    </row>
    <row r="8" spans="1:6" ht="11.25" customHeight="1" x14ac:dyDescent="0.2">
      <c r="A8" s="131" t="s">
        <v>401</v>
      </c>
      <c r="B8" s="131" t="s">
        <v>401</v>
      </c>
      <c r="C8" s="130"/>
      <c r="D8" s="155"/>
      <c r="E8" s="130"/>
    </row>
    <row r="9" spans="1:6" ht="11.25" customHeight="1" x14ac:dyDescent="0.2">
      <c r="A9" s="131"/>
      <c r="B9" s="131"/>
      <c r="C9" s="130"/>
      <c r="D9" s="155"/>
      <c r="E9" s="130"/>
    </row>
    <row r="10" spans="1:6" ht="11.25" customHeight="1" x14ac:dyDescent="0.2">
      <c r="A10" s="131"/>
      <c r="B10" s="131"/>
      <c r="C10" s="130"/>
      <c r="D10" s="155"/>
      <c r="E10" s="130"/>
    </row>
    <row r="11" spans="1:6" ht="11.25" customHeight="1" x14ac:dyDescent="0.2">
      <c r="A11" s="131"/>
      <c r="B11" s="131"/>
      <c r="C11" s="130"/>
      <c r="D11" s="155"/>
      <c r="E11" s="130"/>
    </row>
    <row r="12" spans="1:6" ht="11.25" customHeight="1" x14ac:dyDescent="0.2">
      <c r="A12" s="131"/>
      <c r="B12" s="131"/>
      <c r="C12" s="130"/>
      <c r="D12" s="155"/>
      <c r="E12" s="130"/>
    </row>
    <row r="13" spans="1:6" ht="11.25" customHeight="1" x14ac:dyDescent="0.2">
      <c r="A13" s="131"/>
      <c r="B13" s="131"/>
      <c r="C13" s="130"/>
      <c r="D13" s="155"/>
      <c r="E13" s="130"/>
    </row>
    <row r="14" spans="1:6" ht="11.25" customHeight="1" x14ac:dyDescent="0.2">
      <c r="A14" s="131"/>
      <c r="B14" s="131"/>
      <c r="C14" s="130"/>
      <c r="D14" s="155"/>
      <c r="E14" s="130"/>
    </row>
    <row r="15" spans="1:6" ht="11.25" customHeight="1" x14ac:dyDescent="0.2">
      <c r="A15" s="131"/>
      <c r="B15" s="131"/>
      <c r="C15" s="130"/>
      <c r="D15" s="155"/>
      <c r="E15" s="130"/>
    </row>
    <row r="16" spans="1:6" ht="11.25" customHeight="1" x14ac:dyDescent="0.2">
      <c r="A16" s="131"/>
      <c r="B16" s="131"/>
      <c r="C16" s="130"/>
      <c r="D16" s="155"/>
      <c r="E16" s="130"/>
    </row>
    <row r="17" spans="1:6" ht="11.25" customHeight="1" x14ac:dyDescent="0.2">
      <c r="A17" s="131"/>
      <c r="B17" s="131"/>
      <c r="C17" s="130"/>
      <c r="D17" s="155"/>
      <c r="E17" s="130"/>
    </row>
    <row r="18" spans="1:6" x14ac:dyDescent="0.2">
      <c r="A18" s="131"/>
      <c r="B18" s="131"/>
      <c r="C18" s="130"/>
      <c r="D18" s="155"/>
      <c r="E18" s="130"/>
    </row>
    <row r="19" spans="1:6" x14ac:dyDescent="0.2">
      <c r="A19" s="131"/>
      <c r="B19" s="131"/>
      <c r="C19" s="130"/>
      <c r="D19" s="155"/>
      <c r="E19" s="130"/>
    </row>
    <row r="20" spans="1:6" x14ac:dyDescent="0.2">
      <c r="A20" s="156"/>
      <c r="B20" s="156"/>
      <c r="C20" s="154"/>
      <c r="D20" s="155"/>
      <c r="E20" s="154"/>
    </row>
    <row r="21" spans="1:6" x14ac:dyDescent="0.2">
      <c r="A21" s="153"/>
      <c r="B21" s="153" t="s">
        <v>132</v>
      </c>
      <c r="C21" s="140">
        <f>SUM(C8:C20)</f>
        <v>0</v>
      </c>
      <c r="D21" s="152"/>
      <c r="E21" s="140"/>
    </row>
    <row r="22" spans="1:6" x14ac:dyDescent="0.2">
      <c r="A22" s="151"/>
      <c r="B22" s="151"/>
      <c r="C22" s="150"/>
      <c r="D22" s="151"/>
      <c r="E22" s="150"/>
    </row>
    <row r="23" spans="1:6" x14ac:dyDescent="0.2">
      <c r="A23" s="151"/>
      <c r="B23" s="151"/>
      <c r="C23" s="150"/>
      <c r="D23" s="151"/>
      <c r="E23" s="150"/>
    </row>
    <row r="24" spans="1:6" ht="11.25" customHeight="1" x14ac:dyDescent="0.2">
      <c r="A24" s="125" t="s">
        <v>131</v>
      </c>
      <c r="B24" s="138"/>
      <c r="C24" s="137"/>
      <c r="D24" s="98" t="s">
        <v>126</v>
      </c>
    </row>
    <row r="25" spans="1:6" x14ac:dyDescent="0.2">
      <c r="A25" s="73"/>
      <c r="B25" s="73"/>
      <c r="C25" s="6"/>
      <c r="D25" s="149"/>
      <c r="E25" s="4"/>
      <c r="F25" s="73"/>
    </row>
    <row r="26" spans="1:6" ht="15" customHeight="1" x14ac:dyDescent="0.2">
      <c r="A26" s="136" t="s">
        <v>45</v>
      </c>
      <c r="B26" s="135" t="s">
        <v>46</v>
      </c>
      <c r="C26" s="133" t="s">
        <v>125</v>
      </c>
      <c r="D26" s="134" t="s">
        <v>124</v>
      </c>
      <c r="E26" s="148"/>
    </row>
    <row r="27" spans="1:6" ht="11.25" customHeight="1" x14ac:dyDescent="0.2">
      <c r="A27" s="146" t="s">
        <v>401</v>
      </c>
      <c r="B27" s="145" t="s">
        <v>401</v>
      </c>
      <c r="C27" s="144"/>
      <c r="D27" s="130"/>
      <c r="E27" s="9"/>
    </row>
    <row r="28" spans="1:6" ht="11.25" customHeight="1" x14ac:dyDescent="0.2">
      <c r="A28" s="146"/>
      <c r="B28" s="145"/>
      <c r="C28" s="144"/>
      <c r="D28" s="130"/>
      <c r="E28" s="9"/>
    </row>
    <row r="29" spans="1:6" ht="11.25" customHeight="1" x14ac:dyDescent="0.2">
      <c r="A29" s="146"/>
      <c r="B29" s="145"/>
      <c r="C29" s="144"/>
      <c r="D29" s="130"/>
      <c r="E29" s="9"/>
    </row>
    <row r="30" spans="1:6" ht="11.25" customHeight="1" x14ac:dyDescent="0.2">
      <c r="A30" s="146"/>
      <c r="B30" s="145"/>
      <c r="C30" s="144"/>
      <c r="D30" s="130"/>
      <c r="E30" s="9"/>
    </row>
    <row r="31" spans="1:6" ht="11.25" customHeight="1" x14ac:dyDescent="0.2">
      <c r="A31" s="146"/>
      <c r="B31" s="145"/>
      <c r="C31" s="144"/>
      <c r="D31" s="130"/>
      <c r="E31" s="9"/>
    </row>
    <row r="32" spans="1:6" ht="11.25" customHeight="1" x14ac:dyDescent="0.2">
      <c r="A32" s="146"/>
      <c r="B32" s="145"/>
      <c r="C32" s="144"/>
      <c r="D32" s="130"/>
      <c r="E32" s="9"/>
    </row>
    <row r="33" spans="1:5" ht="11.25" customHeight="1" x14ac:dyDescent="0.2">
      <c r="A33" s="146"/>
      <c r="B33" s="145"/>
      <c r="C33" s="144"/>
      <c r="D33" s="130"/>
      <c r="E33" s="9"/>
    </row>
    <row r="34" spans="1:5" ht="11.25" customHeight="1" x14ac:dyDescent="0.2">
      <c r="A34" s="146"/>
      <c r="B34" s="145"/>
      <c r="C34" s="144"/>
      <c r="D34" s="130"/>
      <c r="E34" s="9"/>
    </row>
    <row r="35" spans="1:5" ht="11.25" customHeight="1" x14ac:dyDescent="0.2">
      <c r="A35" s="146"/>
      <c r="B35" s="145"/>
      <c r="C35" s="144"/>
      <c r="D35" s="130"/>
      <c r="E35" s="9"/>
    </row>
    <row r="36" spans="1:5" ht="11.25" customHeight="1" x14ac:dyDescent="0.2">
      <c r="A36" s="146"/>
      <c r="B36" s="145"/>
      <c r="C36" s="144"/>
      <c r="D36" s="130"/>
      <c r="E36" s="9"/>
    </row>
    <row r="37" spans="1:5" ht="11.25" customHeight="1" x14ac:dyDescent="0.2">
      <c r="A37" s="146"/>
      <c r="B37" s="145"/>
      <c r="C37" s="144"/>
      <c r="D37" s="130"/>
      <c r="E37" s="9"/>
    </row>
    <row r="38" spans="1:5" ht="11.25" customHeight="1" x14ac:dyDescent="0.2">
      <c r="A38" s="146"/>
      <c r="B38" s="145"/>
      <c r="C38" s="144"/>
      <c r="D38" s="130"/>
      <c r="E38" s="9"/>
    </row>
    <row r="39" spans="1:5" ht="11.25" customHeight="1" x14ac:dyDescent="0.2">
      <c r="A39" s="146"/>
      <c r="B39" s="145"/>
      <c r="C39" s="144"/>
      <c r="D39" s="130"/>
      <c r="E39" s="9"/>
    </row>
    <row r="40" spans="1:5" ht="11.25" customHeight="1" x14ac:dyDescent="0.2">
      <c r="A40" s="146"/>
      <c r="B40" s="145"/>
      <c r="C40" s="144"/>
      <c r="D40" s="130"/>
      <c r="E40" s="9"/>
    </row>
    <row r="41" spans="1:5" ht="11.25" customHeight="1" x14ac:dyDescent="0.2">
      <c r="A41" s="146"/>
      <c r="B41" s="145"/>
      <c r="C41" s="144"/>
      <c r="D41" s="130"/>
      <c r="E41" s="9"/>
    </row>
    <row r="42" spans="1:5" ht="11.25" customHeight="1" x14ac:dyDescent="0.2">
      <c r="A42" s="146"/>
      <c r="B42" s="145"/>
      <c r="C42" s="144"/>
      <c r="D42" s="130"/>
      <c r="E42" s="9"/>
    </row>
    <row r="43" spans="1:5" ht="11.25" customHeight="1" x14ac:dyDescent="0.2">
      <c r="A43" s="146"/>
      <c r="B43" s="145"/>
      <c r="C43" s="144"/>
      <c r="D43" s="130"/>
      <c r="E43" s="9"/>
    </row>
    <row r="44" spans="1:5" ht="11.25" customHeight="1" x14ac:dyDescent="0.2">
      <c r="A44" s="146"/>
      <c r="B44" s="145"/>
      <c r="C44" s="144"/>
      <c r="D44" s="130"/>
      <c r="E44" s="9"/>
    </row>
    <row r="45" spans="1:5" ht="11.25" customHeight="1" x14ac:dyDescent="0.2">
      <c r="A45" s="146"/>
      <c r="B45" s="145"/>
      <c r="C45" s="144"/>
      <c r="D45" s="130"/>
      <c r="E45" s="9"/>
    </row>
    <row r="46" spans="1:5" ht="11.25" customHeight="1" x14ac:dyDescent="0.2">
      <c r="A46" s="146"/>
      <c r="B46" s="145"/>
      <c r="C46" s="144"/>
      <c r="D46" s="130"/>
      <c r="E46" s="9"/>
    </row>
    <row r="47" spans="1:5" ht="11.25" customHeight="1" x14ac:dyDescent="0.2">
      <c r="A47" s="146"/>
      <c r="B47" s="145"/>
      <c r="C47" s="144"/>
      <c r="D47" s="130"/>
      <c r="E47" s="9"/>
    </row>
    <row r="48" spans="1:5" ht="11.25" customHeight="1" x14ac:dyDescent="0.2">
      <c r="A48" s="146"/>
      <c r="B48" s="145"/>
      <c r="C48" s="144"/>
      <c r="D48" s="130"/>
      <c r="E48" s="9"/>
    </row>
    <row r="49" spans="1:6" ht="11.25" customHeight="1" x14ac:dyDescent="0.2">
      <c r="A49" s="146"/>
      <c r="B49" s="145"/>
      <c r="C49" s="144"/>
      <c r="D49" s="130"/>
      <c r="E49" s="9"/>
    </row>
    <row r="50" spans="1:6" ht="11.25" customHeight="1" x14ac:dyDescent="0.2">
      <c r="A50" s="146"/>
      <c r="B50" s="145"/>
      <c r="C50" s="144"/>
      <c r="D50" s="130"/>
      <c r="E50" s="9"/>
    </row>
    <row r="51" spans="1:6" ht="11.25" customHeight="1" x14ac:dyDescent="0.2">
      <c r="A51" s="146"/>
      <c r="B51" s="145"/>
      <c r="C51" s="144"/>
      <c r="D51" s="130"/>
      <c r="E51" s="9"/>
    </row>
    <row r="52" spans="1:6" x14ac:dyDescent="0.2">
      <c r="A52" s="143"/>
      <c r="B52" s="143" t="s">
        <v>130</v>
      </c>
      <c r="C52" s="142">
        <f>SUM(C27:C51)</f>
        <v>0</v>
      </c>
      <c r="D52" s="147"/>
      <c r="E52" s="10"/>
    </row>
    <row r="53" spans="1:6" x14ac:dyDescent="0.2">
      <c r="A53" s="48"/>
      <c r="B53" s="48"/>
      <c r="C53" s="139"/>
      <c r="D53" s="48"/>
      <c r="E53" s="139"/>
      <c r="F53" s="73"/>
    </row>
    <row r="54" spans="1:6" x14ac:dyDescent="0.2">
      <c r="A54" s="48"/>
      <c r="B54" s="48"/>
      <c r="C54" s="139"/>
      <c r="D54" s="48"/>
      <c r="E54" s="139"/>
      <c r="F54" s="73"/>
    </row>
    <row r="55" spans="1:6" ht="11.25" customHeight="1" x14ac:dyDescent="0.2">
      <c r="A55" s="125" t="s">
        <v>129</v>
      </c>
      <c r="B55" s="138"/>
      <c r="C55" s="137"/>
      <c r="D55" s="73"/>
      <c r="E55" s="98" t="s">
        <v>126</v>
      </c>
    </row>
    <row r="56" spans="1:6" x14ac:dyDescent="0.2">
      <c r="A56" s="73"/>
      <c r="B56" s="73"/>
      <c r="C56" s="6"/>
      <c r="D56" s="73"/>
      <c r="E56" s="6"/>
      <c r="F56" s="73"/>
    </row>
    <row r="57" spans="1:6" ht="15" customHeight="1" x14ac:dyDescent="0.2">
      <c r="A57" s="136" t="s">
        <v>45</v>
      </c>
      <c r="B57" s="135" t="s">
        <v>46</v>
      </c>
      <c r="C57" s="133" t="s">
        <v>125</v>
      </c>
      <c r="D57" s="134" t="s">
        <v>124</v>
      </c>
      <c r="E57" s="133" t="s">
        <v>123</v>
      </c>
      <c r="F57" s="132"/>
    </row>
    <row r="58" spans="1:6" x14ac:dyDescent="0.2">
      <c r="A58" s="146" t="s">
        <v>402</v>
      </c>
      <c r="B58" s="145" t="s">
        <v>403</v>
      </c>
      <c r="C58" s="144">
        <v>1050639.99</v>
      </c>
      <c r="D58" s="144"/>
      <c r="E58" s="130"/>
      <c r="F58" s="9"/>
    </row>
    <row r="59" spans="1:6" x14ac:dyDescent="0.2">
      <c r="A59" s="146"/>
      <c r="B59" s="145"/>
      <c r="C59" s="144"/>
      <c r="D59" s="144"/>
      <c r="E59" s="130"/>
      <c r="F59" s="9"/>
    </row>
    <row r="60" spans="1:6" x14ac:dyDescent="0.2">
      <c r="A60" s="146"/>
      <c r="B60" s="145"/>
      <c r="C60" s="144"/>
      <c r="D60" s="144"/>
      <c r="E60" s="130"/>
      <c r="F60" s="9"/>
    </row>
    <row r="61" spans="1:6" x14ac:dyDescent="0.2">
      <c r="A61" s="146"/>
      <c r="B61" s="145"/>
      <c r="C61" s="144"/>
      <c r="D61" s="144"/>
      <c r="E61" s="130"/>
      <c r="F61" s="9"/>
    </row>
    <row r="62" spans="1:6" x14ac:dyDescent="0.2">
      <c r="A62" s="146"/>
      <c r="B62" s="145"/>
      <c r="C62" s="144"/>
      <c r="D62" s="144"/>
      <c r="E62" s="130"/>
      <c r="F62" s="9"/>
    </row>
    <row r="63" spans="1:6" x14ac:dyDescent="0.2">
      <c r="A63" s="146"/>
      <c r="B63" s="145"/>
      <c r="C63" s="144"/>
      <c r="D63" s="144"/>
      <c r="E63" s="130"/>
      <c r="F63" s="9"/>
    </row>
    <row r="64" spans="1:6" x14ac:dyDescent="0.2">
      <c r="A64" s="146"/>
      <c r="B64" s="145"/>
      <c r="C64" s="144"/>
      <c r="D64" s="144"/>
      <c r="E64" s="130"/>
      <c r="F64" s="9"/>
    </row>
    <row r="65" spans="1:6" x14ac:dyDescent="0.2">
      <c r="A65" s="143"/>
      <c r="B65" s="143" t="s">
        <v>128</v>
      </c>
      <c r="C65" s="142">
        <f>SUM(C58:C64)</f>
        <v>1050639.99</v>
      </c>
      <c r="D65" s="141"/>
      <c r="E65" s="140"/>
      <c r="F65" s="10"/>
    </row>
    <row r="66" spans="1:6" x14ac:dyDescent="0.2">
      <c r="A66" s="48"/>
      <c r="B66" s="48"/>
      <c r="C66" s="139"/>
      <c r="D66" s="48"/>
      <c r="E66" s="139"/>
      <c r="F66" s="73"/>
    </row>
    <row r="67" spans="1:6" x14ac:dyDescent="0.2">
      <c r="A67" s="48"/>
      <c r="B67" s="48"/>
      <c r="C67" s="139"/>
      <c r="D67" s="48"/>
      <c r="E67" s="139"/>
      <c r="F67" s="73"/>
    </row>
    <row r="68" spans="1:6" ht="11.25" customHeight="1" x14ac:dyDescent="0.2">
      <c r="A68" s="125" t="s">
        <v>127</v>
      </c>
      <c r="B68" s="138"/>
      <c r="C68" s="137"/>
      <c r="D68" s="73"/>
      <c r="E68" s="98" t="s">
        <v>126</v>
      </c>
    </row>
    <row r="69" spans="1:6" x14ac:dyDescent="0.2">
      <c r="A69" s="73"/>
      <c r="B69" s="73"/>
      <c r="C69" s="6"/>
      <c r="D69" s="73"/>
      <c r="E69" s="6"/>
      <c r="F69" s="73"/>
    </row>
    <row r="70" spans="1:6" ht="15" customHeight="1" x14ac:dyDescent="0.2">
      <c r="A70" s="136" t="s">
        <v>45</v>
      </c>
      <c r="B70" s="135" t="s">
        <v>46</v>
      </c>
      <c r="C70" s="133" t="s">
        <v>125</v>
      </c>
      <c r="D70" s="134" t="s">
        <v>124</v>
      </c>
      <c r="E70" s="133" t="s">
        <v>123</v>
      </c>
      <c r="F70" s="132"/>
    </row>
    <row r="71" spans="1:6" x14ac:dyDescent="0.2">
      <c r="A71" s="131" t="s">
        <v>401</v>
      </c>
      <c r="B71" s="131" t="s">
        <v>401</v>
      </c>
      <c r="C71" s="130"/>
      <c r="D71" s="130"/>
      <c r="E71" s="130"/>
      <c r="F71" s="9"/>
    </row>
    <row r="72" spans="1:6" x14ac:dyDescent="0.2">
      <c r="A72" s="131"/>
      <c r="B72" s="131"/>
      <c r="C72" s="130"/>
      <c r="D72" s="130"/>
      <c r="E72" s="130"/>
      <c r="F72" s="9"/>
    </row>
    <row r="73" spans="1:6" x14ac:dyDescent="0.2">
      <c r="A73" s="131"/>
      <c r="B73" s="131"/>
      <c r="C73" s="130"/>
      <c r="D73" s="130"/>
      <c r="E73" s="130"/>
      <c r="F73" s="9"/>
    </row>
    <row r="74" spans="1:6" x14ac:dyDescent="0.2">
      <c r="A74" s="131"/>
      <c r="B74" s="131"/>
      <c r="C74" s="130"/>
      <c r="D74" s="130"/>
      <c r="E74" s="130"/>
      <c r="F74" s="9"/>
    </row>
    <row r="75" spans="1:6" x14ac:dyDescent="0.2">
      <c r="A75" s="131"/>
      <c r="B75" s="131"/>
      <c r="C75" s="130"/>
      <c r="D75" s="130"/>
      <c r="E75" s="130"/>
      <c r="F75" s="9"/>
    </row>
    <row r="76" spans="1:6" x14ac:dyDescent="0.2">
      <c r="A76" s="131"/>
      <c r="B76" s="131"/>
      <c r="C76" s="130"/>
      <c r="D76" s="130"/>
      <c r="E76" s="130"/>
      <c r="F76" s="9"/>
    </row>
    <row r="77" spans="1:6" x14ac:dyDescent="0.2">
      <c r="A77" s="131"/>
      <c r="B77" s="131"/>
      <c r="C77" s="130"/>
      <c r="D77" s="130"/>
      <c r="E77" s="130"/>
      <c r="F77" s="9"/>
    </row>
    <row r="78" spans="1:6" x14ac:dyDescent="0.2">
      <c r="A78" s="129"/>
      <c r="B78" s="129" t="s">
        <v>122</v>
      </c>
      <c r="C78" s="128">
        <f>SUM(C71:C77)</f>
        <v>0</v>
      </c>
      <c r="D78" s="127"/>
      <c r="E78" s="126"/>
      <c r="F78" s="10"/>
    </row>
    <row r="101" spans="1:2" x14ac:dyDescent="0.2">
      <c r="A101" s="7" t="s">
        <v>401</v>
      </c>
      <c r="B101" s="7" t="s">
        <v>401</v>
      </c>
    </row>
    <row r="111" spans="1:2" x14ac:dyDescent="0.2">
      <c r="A111" s="7" t="s">
        <v>401</v>
      </c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B27" sqref="B27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5" width="17.7109375" style="6" customWidth="1"/>
    <col min="6" max="7" width="17.7109375" style="73" customWidth="1"/>
    <col min="8" max="16384" width="11.42578125" style="73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69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25" t="s">
        <v>252</v>
      </c>
      <c r="B5" s="125"/>
      <c r="C5" s="12"/>
      <c r="D5" s="12"/>
      <c r="E5" s="12"/>
      <c r="G5" s="98" t="s">
        <v>251</v>
      </c>
    </row>
    <row r="6" spans="1:7" s="23" customFormat="1" x14ac:dyDescent="0.2">
      <c r="A6" s="189"/>
      <c r="B6" s="189"/>
      <c r="C6" s="22"/>
      <c r="D6" s="245"/>
      <c r="E6" s="245"/>
    </row>
    <row r="7" spans="1:7" ht="15" customHeight="1" x14ac:dyDescent="0.2">
      <c r="A7" s="136" t="s">
        <v>45</v>
      </c>
      <c r="B7" s="135" t="s">
        <v>46</v>
      </c>
      <c r="C7" s="201" t="s">
        <v>47</v>
      </c>
      <c r="D7" s="201" t="s">
        <v>48</v>
      </c>
      <c r="E7" s="268" t="s">
        <v>250</v>
      </c>
      <c r="F7" s="224" t="s">
        <v>124</v>
      </c>
      <c r="G7" s="224" t="s">
        <v>222</v>
      </c>
    </row>
    <row r="8" spans="1:7" x14ac:dyDescent="0.2">
      <c r="A8" s="146" t="s">
        <v>591</v>
      </c>
      <c r="B8" s="146" t="s">
        <v>592</v>
      </c>
      <c r="C8" s="162">
        <v>-914164.03</v>
      </c>
      <c r="D8" s="162">
        <v>-914164.03</v>
      </c>
      <c r="E8" s="162">
        <v>0</v>
      </c>
      <c r="F8" s="223"/>
      <c r="G8" s="195"/>
    </row>
    <row r="9" spans="1:7" x14ac:dyDescent="0.2">
      <c r="A9" s="146" t="s">
        <v>593</v>
      </c>
      <c r="B9" s="146" t="s">
        <v>594</v>
      </c>
      <c r="C9" s="162">
        <v>59583.34</v>
      </c>
      <c r="D9" s="162">
        <v>59583.34</v>
      </c>
      <c r="E9" s="162">
        <v>0</v>
      </c>
      <c r="F9" s="162"/>
      <c r="G9" s="195"/>
    </row>
    <row r="10" spans="1:7" x14ac:dyDescent="0.2">
      <c r="A10" s="146"/>
      <c r="B10" s="146"/>
      <c r="C10" s="162"/>
      <c r="D10" s="162"/>
      <c r="E10" s="162"/>
      <c r="F10" s="195"/>
      <c r="G10" s="195"/>
    </row>
    <row r="11" spans="1:7" x14ac:dyDescent="0.2">
      <c r="A11" s="146"/>
      <c r="B11" s="146"/>
      <c r="C11" s="162"/>
      <c r="D11" s="162"/>
      <c r="E11" s="162"/>
      <c r="F11" s="195"/>
      <c r="G11" s="195"/>
    </row>
    <row r="12" spans="1:7" x14ac:dyDescent="0.2">
      <c r="A12" s="146"/>
      <c r="B12" s="146"/>
      <c r="C12" s="162"/>
      <c r="D12" s="162"/>
      <c r="E12" s="162"/>
      <c r="F12" s="195"/>
      <c r="G12" s="195"/>
    </row>
    <row r="13" spans="1:7" x14ac:dyDescent="0.2">
      <c r="A13" s="146"/>
      <c r="B13" s="146"/>
      <c r="C13" s="162"/>
      <c r="D13" s="162"/>
      <c r="E13" s="162"/>
      <c r="F13" s="195"/>
      <c r="G13" s="195"/>
    </row>
    <row r="14" spans="1:7" x14ac:dyDescent="0.2">
      <c r="A14" s="192"/>
      <c r="B14" s="161" t="s">
        <v>249</v>
      </c>
      <c r="C14" s="147">
        <f>SUM(C8:C13)</f>
        <v>-854580.69000000006</v>
      </c>
      <c r="D14" s="147">
        <f>SUM(D8:D13)</f>
        <v>-854580.69000000006</v>
      </c>
      <c r="E14" s="127">
        <f>SUM(E8:E13)</f>
        <v>0</v>
      </c>
      <c r="F14" s="267"/>
      <c r="G14" s="26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>
      <selection activeCell="E47" sqref="E47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5" width="17.7109375" style="6" customWidth="1"/>
    <col min="6" max="6" width="17.7109375" style="73" customWidth="1"/>
    <col min="7" max="16384" width="11.42578125" style="73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25" t="s">
        <v>255</v>
      </c>
      <c r="B5" s="125"/>
      <c r="C5" s="12"/>
      <c r="D5" s="12"/>
      <c r="E5" s="12"/>
      <c r="F5" s="98" t="s">
        <v>254</v>
      </c>
    </row>
    <row r="6" spans="1:6" s="23" customFormat="1" x14ac:dyDescent="0.2">
      <c r="A6" s="189"/>
      <c r="B6" s="189"/>
      <c r="C6" s="22"/>
      <c r="D6" s="245"/>
      <c r="E6" s="245"/>
    </row>
    <row r="7" spans="1:6" ht="15" customHeight="1" x14ac:dyDescent="0.2">
      <c r="A7" s="136" t="s">
        <v>45</v>
      </c>
      <c r="B7" s="135" t="s">
        <v>46</v>
      </c>
      <c r="C7" s="201" t="s">
        <v>47</v>
      </c>
      <c r="D7" s="201" t="s">
        <v>48</v>
      </c>
      <c r="E7" s="268" t="s">
        <v>250</v>
      </c>
      <c r="F7" s="268" t="s">
        <v>222</v>
      </c>
    </row>
    <row r="8" spans="1:6" x14ac:dyDescent="0.2">
      <c r="A8" s="146" t="s">
        <v>595</v>
      </c>
      <c r="B8" s="146" t="s">
        <v>596</v>
      </c>
      <c r="C8" s="162">
        <v>0</v>
      </c>
      <c r="D8" s="162">
        <v>648848.89</v>
      </c>
      <c r="E8" s="162">
        <v>648848.89</v>
      </c>
      <c r="F8" s="270"/>
    </row>
    <row r="9" spans="1:6" x14ac:dyDescent="0.2">
      <c r="A9" s="146" t="s">
        <v>595</v>
      </c>
      <c r="B9" s="146" t="s">
        <v>597</v>
      </c>
      <c r="C9" s="162">
        <v>280744.28000000003</v>
      </c>
      <c r="D9" s="162">
        <v>0</v>
      </c>
      <c r="E9" s="162">
        <v>-280744.28000000003</v>
      </c>
      <c r="F9" s="270"/>
    </row>
    <row r="10" spans="1:6" x14ac:dyDescent="0.2">
      <c r="A10" s="146" t="s">
        <v>598</v>
      </c>
      <c r="B10" s="146" t="s">
        <v>599</v>
      </c>
      <c r="C10" s="162">
        <v>-3232331.2</v>
      </c>
      <c r="D10" s="162">
        <v>-3232331.2</v>
      </c>
      <c r="E10" s="162">
        <v>0</v>
      </c>
      <c r="F10" s="270"/>
    </row>
    <row r="11" spans="1:6" x14ac:dyDescent="0.2">
      <c r="A11" s="146" t="s">
        <v>600</v>
      </c>
      <c r="B11" s="146" t="s">
        <v>601</v>
      </c>
      <c r="C11" s="162">
        <v>-478727.76</v>
      </c>
      <c r="D11" s="162">
        <v>-478727.76</v>
      </c>
      <c r="E11" s="162">
        <v>0</v>
      </c>
      <c r="F11" s="270"/>
    </row>
    <row r="12" spans="1:6" x14ac:dyDescent="0.2">
      <c r="A12" s="146" t="s">
        <v>602</v>
      </c>
      <c r="B12" s="146" t="s">
        <v>603</v>
      </c>
      <c r="C12" s="162">
        <v>-19376.73</v>
      </c>
      <c r="D12" s="162">
        <v>-19376.73</v>
      </c>
      <c r="E12" s="162">
        <v>0</v>
      </c>
      <c r="F12" s="270"/>
    </row>
    <row r="13" spans="1:6" x14ac:dyDescent="0.2">
      <c r="A13" s="146" t="s">
        <v>604</v>
      </c>
      <c r="B13" s="146" t="s">
        <v>605</v>
      </c>
      <c r="C13" s="162">
        <v>358992.2</v>
      </c>
      <c r="D13" s="162">
        <v>358992.2</v>
      </c>
      <c r="E13" s="162">
        <v>0</v>
      </c>
      <c r="F13" s="270"/>
    </row>
    <row r="14" spans="1:6" x14ac:dyDescent="0.2">
      <c r="A14" s="146" t="s">
        <v>606</v>
      </c>
      <c r="B14" s="146" t="s">
        <v>607</v>
      </c>
      <c r="C14" s="162">
        <v>-67756.289999999994</v>
      </c>
      <c r="D14" s="162">
        <v>-67756.289999999994</v>
      </c>
      <c r="E14" s="162">
        <v>0</v>
      </c>
      <c r="F14" s="270"/>
    </row>
    <row r="15" spans="1:6" x14ac:dyDescent="0.2">
      <c r="A15" s="146" t="s">
        <v>608</v>
      </c>
      <c r="B15" s="146" t="s">
        <v>609</v>
      </c>
      <c r="C15" s="162">
        <v>-101914.25</v>
      </c>
      <c r="D15" s="162">
        <v>-101914.25</v>
      </c>
      <c r="E15" s="162">
        <v>0</v>
      </c>
      <c r="F15" s="270"/>
    </row>
    <row r="16" spans="1:6" x14ac:dyDescent="0.2">
      <c r="A16" s="146" t="s">
        <v>610</v>
      </c>
      <c r="B16" s="146" t="s">
        <v>611</v>
      </c>
      <c r="C16" s="162">
        <v>9338</v>
      </c>
      <c r="D16" s="162">
        <v>9338</v>
      </c>
      <c r="E16" s="162">
        <v>0</v>
      </c>
      <c r="F16" s="270"/>
    </row>
    <row r="17" spans="1:6" x14ac:dyDescent="0.2">
      <c r="A17" s="146" t="s">
        <v>612</v>
      </c>
      <c r="B17" s="146" t="s">
        <v>613</v>
      </c>
      <c r="C17" s="162">
        <v>273256.94</v>
      </c>
      <c r="D17" s="162">
        <v>273256.94</v>
      </c>
      <c r="E17" s="162">
        <v>0</v>
      </c>
      <c r="F17" s="270"/>
    </row>
    <row r="18" spans="1:6" x14ac:dyDescent="0.2">
      <c r="A18" s="146" t="s">
        <v>614</v>
      </c>
      <c r="B18" s="146" t="s">
        <v>615</v>
      </c>
      <c r="C18" s="162">
        <v>0</v>
      </c>
      <c r="D18" s="162">
        <v>280744.28000000003</v>
      </c>
      <c r="E18" s="162">
        <v>280744.28000000003</v>
      </c>
      <c r="F18" s="270"/>
    </row>
    <row r="19" spans="1:6" x14ac:dyDescent="0.2">
      <c r="A19" s="146" t="s">
        <v>616</v>
      </c>
      <c r="B19" s="146" t="s">
        <v>617</v>
      </c>
      <c r="C19" s="162">
        <v>-228519.82</v>
      </c>
      <c r="D19" s="162">
        <v>-228519.82</v>
      </c>
      <c r="E19" s="162">
        <v>0</v>
      </c>
      <c r="F19" s="270"/>
    </row>
    <row r="20" spans="1:6" x14ac:dyDescent="0.2">
      <c r="A20" s="146" t="s">
        <v>618</v>
      </c>
      <c r="B20" s="146" t="s">
        <v>619</v>
      </c>
      <c r="C20" s="162">
        <v>-74486.48</v>
      </c>
      <c r="D20" s="162">
        <v>-74486.48</v>
      </c>
      <c r="E20" s="162">
        <v>0</v>
      </c>
      <c r="F20" s="270"/>
    </row>
    <row r="21" spans="1:6" x14ac:dyDescent="0.2">
      <c r="A21" s="146" t="s">
        <v>620</v>
      </c>
      <c r="B21" s="146" t="s">
        <v>621</v>
      </c>
      <c r="C21" s="162">
        <v>-59670.48</v>
      </c>
      <c r="D21" s="162">
        <v>-59670.48</v>
      </c>
      <c r="E21" s="162">
        <v>0</v>
      </c>
      <c r="F21" s="270"/>
    </row>
    <row r="22" spans="1:6" x14ac:dyDescent="0.2">
      <c r="A22" s="146" t="s">
        <v>622</v>
      </c>
      <c r="B22" s="146" t="s">
        <v>623</v>
      </c>
      <c r="C22" s="162">
        <v>-440325.08</v>
      </c>
      <c r="D22" s="162">
        <v>-440325.08</v>
      </c>
      <c r="E22" s="162">
        <v>0</v>
      </c>
      <c r="F22" s="270"/>
    </row>
    <row r="23" spans="1:6" x14ac:dyDescent="0.2">
      <c r="A23" s="146" t="s">
        <v>624</v>
      </c>
      <c r="B23" s="146" t="s">
        <v>625</v>
      </c>
      <c r="C23" s="162">
        <v>-228535</v>
      </c>
      <c r="D23" s="162">
        <v>-228535</v>
      </c>
      <c r="E23" s="162">
        <v>0</v>
      </c>
      <c r="F23" s="270"/>
    </row>
    <row r="24" spans="1:6" x14ac:dyDescent="0.2">
      <c r="A24" s="146" t="s">
        <v>626</v>
      </c>
      <c r="B24" s="146" t="s">
        <v>627</v>
      </c>
      <c r="C24" s="162">
        <v>-556077.75</v>
      </c>
      <c r="D24" s="162">
        <v>-556077.75</v>
      </c>
      <c r="E24" s="162">
        <v>0</v>
      </c>
      <c r="F24" s="270"/>
    </row>
    <row r="25" spans="1:6" x14ac:dyDescent="0.2">
      <c r="A25" s="146"/>
      <c r="B25" s="146"/>
      <c r="C25" s="162"/>
      <c r="D25" s="162"/>
      <c r="E25" s="162"/>
      <c r="F25" s="270"/>
    </row>
    <row r="26" spans="1:6" x14ac:dyDescent="0.2">
      <c r="A26" s="161"/>
      <c r="B26" s="161" t="s">
        <v>253</v>
      </c>
      <c r="C26" s="160">
        <f>SUM(C8:C25)</f>
        <v>-4565389.42</v>
      </c>
      <c r="D26" s="160">
        <f>SUM(D8:D25)</f>
        <v>-3916540.53</v>
      </c>
      <c r="E26" s="160">
        <f>SUM(E8:E25)</f>
        <v>648848.89</v>
      </c>
      <c r="F26" s="161"/>
    </row>
  </sheetData>
  <protectedRanges>
    <protectedRange sqref="F2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3"/>
  </cols>
  <sheetData>
    <row r="1" spans="1:5" s="11" customFormat="1" x14ac:dyDescent="0.2">
      <c r="A1" s="20" t="s">
        <v>43</v>
      </c>
      <c r="B1" s="20"/>
      <c r="C1" s="21"/>
      <c r="D1" s="21"/>
      <c r="E1" s="171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17" t="s">
        <v>258</v>
      </c>
      <c r="C5" s="21"/>
      <c r="D5" s="21"/>
      <c r="E5" s="276" t="s">
        <v>257</v>
      </c>
    </row>
    <row r="6" spans="1:5" s="23" customFormat="1" x14ac:dyDescent="0.2">
      <c r="A6" s="132"/>
      <c r="B6" s="132"/>
      <c r="C6" s="275"/>
      <c r="D6" s="274"/>
      <c r="E6" s="274"/>
    </row>
    <row r="7" spans="1:5" ht="15" customHeight="1" x14ac:dyDescent="0.2">
      <c r="A7" s="136" t="s">
        <v>45</v>
      </c>
      <c r="B7" s="135" t="s">
        <v>46</v>
      </c>
      <c r="C7" s="201" t="s">
        <v>47</v>
      </c>
      <c r="D7" s="201" t="s">
        <v>48</v>
      </c>
      <c r="E7" s="201" t="s">
        <v>49</v>
      </c>
    </row>
    <row r="8" spans="1:5" x14ac:dyDescent="0.2">
      <c r="A8" s="195">
        <v>111300001</v>
      </c>
      <c r="B8" s="195" t="s">
        <v>628</v>
      </c>
      <c r="C8" s="162">
        <v>19225.53</v>
      </c>
      <c r="D8" s="162">
        <v>19225.53</v>
      </c>
      <c r="E8" s="162">
        <v>0</v>
      </c>
    </row>
    <row r="9" spans="1:5" x14ac:dyDescent="0.2">
      <c r="A9" s="195">
        <v>111300002</v>
      </c>
      <c r="B9" s="195" t="s">
        <v>629</v>
      </c>
      <c r="C9" s="162">
        <v>2664.51</v>
      </c>
      <c r="D9" s="162">
        <v>11985.05</v>
      </c>
      <c r="E9" s="162">
        <v>9320.5400000000009</v>
      </c>
    </row>
    <row r="10" spans="1:5" x14ac:dyDescent="0.2">
      <c r="A10" s="195">
        <v>111300003</v>
      </c>
      <c r="B10" s="195" t="s">
        <v>630</v>
      </c>
      <c r="C10" s="162">
        <v>43345.79</v>
      </c>
      <c r="D10" s="162">
        <v>55936.74</v>
      </c>
      <c r="E10" s="162">
        <v>12590.95</v>
      </c>
    </row>
    <row r="11" spans="1:5" x14ac:dyDescent="0.2">
      <c r="A11" s="195">
        <v>111300004</v>
      </c>
      <c r="B11" s="195" t="s">
        <v>631</v>
      </c>
      <c r="C11" s="162">
        <v>0.02</v>
      </c>
      <c r="D11" s="162">
        <v>0.02</v>
      </c>
      <c r="E11" s="162">
        <v>0</v>
      </c>
    </row>
    <row r="12" spans="1:5" x14ac:dyDescent="0.2">
      <c r="A12" s="195">
        <v>111300005</v>
      </c>
      <c r="B12" s="195" t="s">
        <v>632</v>
      </c>
      <c r="C12" s="162">
        <v>354.32</v>
      </c>
      <c r="D12" s="162">
        <v>354.32</v>
      </c>
      <c r="E12" s="162">
        <v>0</v>
      </c>
    </row>
    <row r="13" spans="1:5" x14ac:dyDescent="0.2">
      <c r="A13" s="195">
        <v>111300006</v>
      </c>
      <c r="B13" s="195" t="s">
        <v>633</v>
      </c>
      <c r="C13" s="162">
        <v>450</v>
      </c>
      <c r="D13" s="162">
        <v>450</v>
      </c>
      <c r="E13" s="162">
        <v>0</v>
      </c>
    </row>
    <row r="14" spans="1:5" x14ac:dyDescent="0.2">
      <c r="A14" s="195">
        <v>111300007</v>
      </c>
      <c r="B14" s="195" t="s">
        <v>634</v>
      </c>
      <c r="C14" s="162">
        <v>79268.61</v>
      </c>
      <c r="D14" s="162">
        <v>221262.71</v>
      </c>
      <c r="E14" s="162">
        <v>141994.1</v>
      </c>
    </row>
    <row r="15" spans="1:5" x14ac:dyDescent="0.2">
      <c r="A15" s="195">
        <v>111300008</v>
      </c>
      <c r="B15" s="195" t="s">
        <v>635</v>
      </c>
      <c r="C15" s="162">
        <v>40487.629999999997</v>
      </c>
      <c r="D15" s="162">
        <v>85587.07</v>
      </c>
      <c r="E15" s="162">
        <v>45099.44</v>
      </c>
    </row>
    <row r="16" spans="1:5" x14ac:dyDescent="0.2">
      <c r="A16" s="195">
        <v>111300009</v>
      </c>
      <c r="B16" s="195" t="s">
        <v>636</v>
      </c>
      <c r="C16" s="162">
        <v>1151.48</v>
      </c>
      <c r="D16" s="162">
        <v>1151.48</v>
      </c>
      <c r="E16" s="162">
        <v>0</v>
      </c>
    </row>
    <row r="17" spans="1:5" x14ac:dyDescent="0.2">
      <c r="A17" s="195">
        <v>111300010</v>
      </c>
      <c r="B17" s="195" t="s">
        <v>637</v>
      </c>
      <c r="C17" s="162">
        <v>25012.09</v>
      </c>
      <c r="D17" s="162">
        <v>16677.59</v>
      </c>
      <c r="E17" s="162">
        <v>-8334.5</v>
      </c>
    </row>
    <row r="18" spans="1:5" x14ac:dyDescent="0.2">
      <c r="A18" s="195">
        <v>111300011</v>
      </c>
      <c r="B18" s="195" t="s">
        <v>638</v>
      </c>
      <c r="C18" s="162">
        <v>131996.57</v>
      </c>
      <c r="D18" s="162">
        <v>41604.29</v>
      </c>
      <c r="E18" s="162">
        <v>-90392.28</v>
      </c>
    </row>
    <row r="19" spans="1:5" x14ac:dyDescent="0.2">
      <c r="A19" s="195">
        <v>111300013</v>
      </c>
      <c r="B19" s="195" t="s">
        <v>639</v>
      </c>
      <c r="C19" s="162">
        <v>0</v>
      </c>
      <c r="D19" s="162">
        <v>126039.08</v>
      </c>
      <c r="E19" s="162">
        <v>126039.08</v>
      </c>
    </row>
    <row r="20" spans="1:5" x14ac:dyDescent="0.2">
      <c r="A20" s="195">
        <v>111400001</v>
      </c>
      <c r="B20" s="195" t="s">
        <v>640</v>
      </c>
      <c r="C20" s="162">
        <v>680411.2</v>
      </c>
      <c r="D20" s="162">
        <v>0</v>
      </c>
      <c r="E20" s="162">
        <v>-680411.2</v>
      </c>
    </row>
    <row r="21" spans="1:5" x14ac:dyDescent="0.2">
      <c r="A21" s="195"/>
      <c r="B21" s="195"/>
      <c r="C21" s="162"/>
      <c r="D21" s="162"/>
      <c r="E21" s="162"/>
    </row>
    <row r="22" spans="1:5" x14ac:dyDescent="0.2">
      <c r="A22" s="195"/>
      <c r="B22" s="195"/>
      <c r="C22" s="162"/>
      <c r="D22" s="162"/>
      <c r="E22" s="162"/>
    </row>
    <row r="23" spans="1:5" x14ac:dyDescent="0.2">
      <c r="A23" s="195"/>
      <c r="B23" s="195"/>
      <c r="C23" s="162"/>
      <c r="D23" s="162"/>
      <c r="E23" s="162"/>
    </row>
    <row r="24" spans="1:5" x14ac:dyDescent="0.2">
      <c r="A24" s="195"/>
      <c r="B24" s="195"/>
      <c r="C24" s="162"/>
      <c r="D24" s="162"/>
      <c r="E24" s="162"/>
    </row>
    <row r="25" spans="1:5" x14ac:dyDescent="0.2">
      <c r="A25" s="195"/>
      <c r="B25" s="195"/>
      <c r="C25" s="162"/>
      <c r="D25" s="162"/>
      <c r="E25" s="162"/>
    </row>
    <row r="26" spans="1:5" x14ac:dyDescent="0.2">
      <c r="A26" s="195"/>
      <c r="B26" s="195"/>
      <c r="C26" s="162"/>
      <c r="D26" s="162"/>
      <c r="E26" s="162"/>
    </row>
    <row r="27" spans="1:5" x14ac:dyDescent="0.2">
      <c r="A27" s="195"/>
      <c r="B27" s="195"/>
      <c r="C27" s="162"/>
      <c r="D27" s="162"/>
      <c r="E27" s="162"/>
    </row>
    <row r="28" spans="1:5" x14ac:dyDescent="0.2">
      <c r="A28" s="195"/>
      <c r="B28" s="195"/>
      <c r="C28" s="162"/>
      <c r="D28" s="162"/>
      <c r="E28" s="162"/>
    </row>
    <row r="29" spans="1:5" x14ac:dyDescent="0.2">
      <c r="A29" s="195"/>
      <c r="B29" s="195"/>
      <c r="C29" s="162"/>
      <c r="D29" s="162"/>
      <c r="E29" s="162"/>
    </row>
    <row r="30" spans="1:5" x14ac:dyDescent="0.2">
      <c r="A30" s="195"/>
      <c r="B30" s="195"/>
      <c r="C30" s="162"/>
      <c r="D30" s="162"/>
      <c r="E30" s="162"/>
    </row>
    <row r="31" spans="1:5" x14ac:dyDescent="0.2">
      <c r="A31" s="195"/>
      <c r="B31" s="195"/>
      <c r="C31" s="162"/>
      <c r="D31" s="162"/>
      <c r="E31" s="162"/>
    </row>
    <row r="32" spans="1:5" x14ac:dyDescent="0.2">
      <c r="A32" s="195"/>
      <c r="B32" s="195"/>
      <c r="C32" s="162"/>
      <c r="D32" s="162"/>
      <c r="E32" s="162"/>
    </row>
    <row r="33" spans="1:5" x14ac:dyDescent="0.2">
      <c r="A33" s="195"/>
      <c r="B33" s="195"/>
      <c r="C33" s="162"/>
      <c r="D33" s="162"/>
      <c r="E33" s="162"/>
    </row>
    <row r="34" spans="1:5" x14ac:dyDescent="0.2">
      <c r="A34" s="195"/>
      <c r="B34" s="195"/>
      <c r="C34" s="162"/>
      <c r="D34" s="162"/>
      <c r="E34" s="162"/>
    </row>
    <row r="35" spans="1:5" x14ac:dyDescent="0.2">
      <c r="A35" s="195"/>
      <c r="B35" s="195"/>
      <c r="C35" s="162"/>
      <c r="D35" s="162"/>
      <c r="E35" s="162"/>
    </row>
    <row r="36" spans="1:5" x14ac:dyDescent="0.2">
      <c r="A36" s="195"/>
      <c r="B36" s="195"/>
      <c r="C36" s="162"/>
      <c r="D36" s="162"/>
      <c r="E36" s="162"/>
    </row>
    <row r="37" spans="1:5" x14ac:dyDescent="0.2">
      <c r="A37" s="195"/>
      <c r="B37" s="195"/>
      <c r="C37" s="162"/>
      <c r="D37" s="162"/>
      <c r="E37" s="162"/>
    </row>
    <row r="38" spans="1:5" x14ac:dyDescent="0.2">
      <c r="A38" s="195"/>
      <c r="B38" s="195"/>
      <c r="C38" s="162"/>
      <c r="D38" s="162"/>
      <c r="E38" s="162"/>
    </row>
    <row r="39" spans="1:5" x14ac:dyDescent="0.2">
      <c r="A39" s="195"/>
      <c r="B39" s="195"/>
      <c r="C39" s="162"/>
      <c r="D39" s="162"/>
      <c r="E39" s="162"/>
    </row>
    <row r="40" spans="1:5" x14ac:dyDescent="0.2">
      <c r="A40" s="195"/>
      <c r="B40" s="195"/>
      <c r="C40" s="162"/>
      <c r="D40" s="162"/>
      <c r="E40" s="162"/>
    </row>
    <row r="41" spans="1:5" x14ac:dyDescent="0.2">
      <c r="A41" s="195"/>
      <c r="B41" s="195"/>
      <c r="C41" s="162"/>
      <c r="D41" s="162"/>
      <c r="E41" s="162"/>
    </row>
    <row r="42" spans="1:5" x14ac:dyDescent="0.2">
      <c r="A42" s="195"/>
      <c r="B42" s="195"/>
      <c r="C42" s="162"/>
      <c r="D42" s="162"/>
      <c r="E42" s="162"/>
    </row>
    <row r="43" spans="1:5" x14ac:dyDescent="0.2">
      <c r="A43" s="195"/>
      <c r="B43" s="195"/>
      <c r="C43" s="162"/>
      <c r="D43" s="162"/>
      <c r="E43" s="162"/>
    </row>
    <row r="44" spans="1:5" x14ac:dyDescent="0.2">
      <c r="A44" s="195"/>
      <c r="B44" s="195"/>
      <c r="C44" s="162"/>
      <c r="D44" s="162"/>
      <c r="E44" s="162"/>
    </row>
    <row r="45" spans="1:5" x14ac:dyDescent="0.2">
      <c r="A45" s="195"/>
      <c r="B45" s="195"/>
      <c r="C45" s="162"/>
      <c r="D45" s="162"/>
      <c r="E45" s="162"/>
    </row>
    <row r="46" spans="1:5" x14ac:dyDescent="0.2">
      <c r="A46" s="195"/>
      <c r="B46" s="195"/>
      <c r="C46" s="162"/>
      <c r="D46" s="162"/>
      <c r="E46" s="162"/>
    </row>
    <row r="47" spans="1:5" x14ac:dyDescent="0.2">
      <c r="A47" s="195"/>
      <c r="B47" s="195"/>
      <c r="C47" s="162"/>
      <c r="D47" s="162"/>
      <c r="E47" s="162"/>
    </row>
    <row r="48" spans="1:5" x14ac:dyDescent="0.2">
      <c r="A48" s="195"/>
      <c r="B48" s="195"/>
      <c r="C48" s="162"/>
      <c r="D48" s="162"/>
      <c r="E48" s="162"/>
    </row>
    <row r="49" spans="1:5" x14ac:dyDescent="0.2">
      <c r="A49" s="195"/>
      <c r="B49" s="195"/>
      <c r="C49" s="162"/>
      <c r="D49" s="162"/>
      <c r="E49" s="162"/>
    </row>
    <row r="50" spans="1:5" x14ac:dyDescent="0.2">
      <c r="A50" s="195"/>
      <c r="B50" s="195"/>
      <c r="C50" s="162"/>
      <c r="D50" s="162"/>
      <c r="E50" s="162"/>
    </row>
    <row r="51" spans="1:5" x14ac:dyDescent="0.2">
      <c r="A51" s="195"/>
      <c r="B51" s="195"/>
      <c r="C51" s="162"/>
      <c r="D51" s="162"/>
      <c r="E51" s="162"/>
    </row>
    <row r="52" spans="1:5" x14ac:dyDescent="0.2">
      <c r="A52" s="195"/>
      <c r="B52" s="195"/>
      <c r="C52" s="162"/>
      <c r="D52" s="162"/>
      <c r="E52" s="162"/>
    </row>
    <row r="53" spans="1:5" x14ac:dyDescent="0.2">
      <c r="A53" s="195"/>
      <c r="B53" s="195"/>
      <c r="C53" s="162"/>
      <c r="D53" s="162"/>
      <c r="E53" s="162"/>
    </row>
    <row r="54" spans="1:5" x14ac:dyDescent="0.2">
      <c r="A54" s="195"/>
      <c r="B54" s="195"/>
      <c r="C54" s="162"/>
      <c r="D54" s="162"/>
      <c r="E54" s="162"/>
    </row>
    <row r="55" spans="1:5" x14ac:dyDescent="0.2">
      <c r="A55" s="195"/>
      <c r="B55" s="195"/>
      <c r="C55" s="162"/>
      <c r="D55" s="162"/>
      <c r="E55" s="162"/>
    </row>
    <row r="56" spans="1:5" x14ac:dyDescent="0.2">
      <c r="A56" s="195"/>
      <c r="B56" s="195"/>
      <c r="C56" s="162"/>
      <c r="D56" s="162"/>
      <c r="E56" s="162"/>
    </row>
    <row r="57" spans="1:5" x14ac:dyDescent="0.2">
      <c r="A57" s="195"/>
      <c r="B57" s="195"/>
      <c r="C57" s="162"/>
      <c r="D57" s="162"/>
      <c r="E57" s="162"/>
    </row>
    <row r="58" spans="1:5" x14ac:dyDescent="0.2">
      <c r="A58" s="195"/>
      <c r="B58" s="195"/>
      <c r="C58" s="162"/>
      <c r="D58" s="162"/>
      <c r="E58" s="162"/>
    </row>
    <row r="59" spans="1:5" x14ac:dyDescent="0.2">
      <c r="A59" s="195"/>
      <c r="B59" s="195"/>
      <c r="C59" s="162"/>
      <c r="D59" s="162"/>
      <c r="E59" s="162"/>
    </row>
    <row r="60" spans="1:5" x14ac:dyDescent="0.2">
      <c r="A60" s="195"/>
      <c r="B60" s="195"/>
      <c r="C60" s="162"/>
      <c r="D60" s="162"/>
      <c r="E60" s="162"/>
    </row>
    <row r="61" spans="1:5" x14ac:dyDescent="0.2">
      <c r="A61" s="195"/>
      <c r="B61" s="195"/>
      <c r="C61" s="162"/>
      <c r="D61" s="162"/>
      <c r="E61" s="162"/>
    </row>
    <row r="62" spans="1:5" x14ac:dyDescent="0.2">
      <c r="A62" s="195"/>
      <c r="B62" s="195"/>
      <c r="C62" s="162"/>
      <c r="D62" s="162"/>
      <c r="E62" s="162"/>
    </row>
    <row r="63" spans="1:5" x14ac:dyDescent="0.2">
      <c r="A63" s="195"/>
      <c r="B63" s="195"/>
      <c r="C63" s="162"/>
      <c r="D63" s="162"/>
      <c r="E63" s="162"/>
    </row>
    <row r="64" spans="1:5" x14ac:dyDescent="0.2">
      <c r="A64" s="195"/>
      <c r="B64" s="195"/>
      <c r="C64" s="162"/>
      <c r="D64" s="162"/>
      <c r="E64" s="162"/>
    </row>
    <row r="65" spans="1:5" x14ac:dyDescent="0.2">
      <c r="A65" s="195"/>
      <c r="B65" s="195"/>
      <c r="C65" s="162"/>
      <c r="D65" s="162"/>
      <c r="E65" s="162"/>
    </row>
    <row r="66" spans="1:5" x14ac:dyDescent="0.2">
      <c r="A66" s="195"/>
      <c r="B66" s="195"/>
      <c r="C66" s="162"/>
      <c r="D66" s="162"/>
      <c r="E66" s="162"/>
    </row>
    <row r="67" spans="1:5" x14ac:dyDescent="0.2">
      <c r="A67" s="195"/>
      <c r="B67" s="195"/>
      <c r="C67" s="162"/>
      <c r="D67" s="162"/>
      <c r="E67" s="162"/>
    </row>
    <row r="68" spans="1:5" x14ac:dyDescent="0.2">
      <c r="A68" s="195"/>
      <c r="B68" s="195"/>
      <c r="C68" s="162"/>
      <c r="D68" s="162"/>
      <c r="E68" s="162"/>
    </row>
    <row r="69" spans="1:5" x14ac:dyDescent="0.2">
      <c r="A69" s="195"/>
      <c r="B69" s="195"/>
      <c r="C69" s="162"/>
      <c r="D69" s="162"/>
      <c r="E69" s="162"/>
    </row>
    <row r="70" spans="1:5" x14ac:dyDescent="0.2">
      <c r="A70" s="195"/>
      <c r="B70" s="195"/>
      <c r="C70" s="162"/>
      <c r="D70" s="162"/>
      <c r="E70" s="162"/>
    </row>
    <row r="71" spans="1:5" x14ac:dyDescent="0.2">
      <c r="A71" s="195"/>
      <c r="B71" s="195"/>
      <c r="C71" s="162"/>
      <c r="D71" s="162"/>
      <c r="E71" s="162"/>
    </row>
    <row r="72" spans="1:5" x14ac:dyDescent="0.2">
      <c r="A72" s="195"/>
      <c r="B72" s="195"/>
      <c r="C72" s="162"/>
      <c r="D72" s="162"/>
      <c r="E72" s="162"/>
    </row>
    <row r="73" spans="1:5" x14ac:dyDescent="0.2">
      <c r="A73" s="195"/>
      <c r="B73" s="195"/>
      <c r="C73" s="162"/>
      <c r="D73" s="162"/>
      <c r="E73" s="162"/>
    </row>
    <row r="74" spans="1:5" x14ac:dyDescent="0.2">
      <c r="A74" s="195"/>
      <c r="B74" s="195"/>
      <c r="C74" s="162"/>
      <c r="D74" s="162"/>
      <c r="E74" s="162"/>
    </row>
    <row r="75" spans="1:5" x14ac:dyDescent="0.2">
      <c r="A75" s="195"/>
      <c r="B75" s="195"/>
      <c r="C75" s="162"/>
      <c r="D75" s="162"/>
      <c r="E75" s="162"/>
    </row>
    <row r="76" spans="1:5" x14ac:dyDescent="0.2">
      <c r="A76" s="195"/>
      <c r="B76" s="195"/>
      <c r="C76" s="162"/>
      <c r="D76" s="162"/>
      <c r="E76" s="162"/>
    </row>
    <row r="77" spans="1:5" x14ac:dyDescent="0.2">
      <c r="A77" s="195"/>
      <c r="B77" s="195"/>
      <c r="C77" s="162"/>
      <c r="D77" s="162"/>
      <c r="E77" s="162"/>
    </row>
    <row r="78" spans="1:5" x14ac:dyDescent="0.2">
      <c r="A78" s="195"/>
      <c r="B78" s="195"/>
      <c r="C78" s="162"/>
      <c r="D78" s="162"/>
      <c r="E78" s="162"/>
    </row>
    <row r="79" spans="1:5" x14ac:dyDescent="0.2">
      <c r="A79" s="195"/>
      <c r="B79" s="195"/>
      <c r="C79" s="162"/>
      <c r="D79" s="162"/>
      <c r="E79" s="162"/>
    </row>
    <row r="80" spans="1:5" x14ac:dyDescent="0.2">
      <c r="A80" s="195"/>
      <c r="B80" s="195"/>
      <c r="C80" s="162"/>
      <c r="D80" s="162"/>
      <c r="E80" s="162"/>
    </row>
    <row r="81" spans="1:5" x14ac:dyDescent="0.2">
      <c r="A81" s="195"/>
      <c r="B81" s="195"/>
      <c r="C81" s="162"/>
      <c r="D81" s="162"/>
      <c r="E81" s="162"/>
    </row>
    <row r="82" spans="1:5" x14ac:dyDescent="0.2">
      <c r="A82" s="195"/>
      <c r="B82" s="195"/>
      <c r="C82" s="162"/>
      <c r="D82" s="162"/>
      <c r="E82" s="162"/>
    </row>
    <row r="83" spans="1:5" x14ac:dyDescent="0.2">
      <c r="A83" s="195"/>
      <c r="B83" s="195"/>
      <c r="C83" s="162"/>
      <c r="D83" s="162"/>
      <c r="E83" s="162"/>
    </row>
    <row r="84" spans="1:5" x14ac:dyDescent="0.2">
      <c r="A84" s="195"/>
      <c r="B84" s="195"/>
      <c r="C84" s="162"/>
      <c r="D84" s="162"/>
      <c r="E84" s="162"/>
    </row>
    <row r="85" spans="1:5" x14ac:dyDescent="0.2">
      <c r="A85" s="195"/>
      <c r="B85" s="195"/>
      <c r="C85" s="162"/>
      <c r="D85" s="162"/>
      <c r="E85" s="162"/>
    </row>
    <row r="86" spans="1:5" x14ac:dyDescent="0.2">
      <c r="A86" s="195"/>
      <c r="B86" s="195"/>
      <c r="C86" s="162"/>
      <c r="D86" s="162"/>
      <c r="E86" s="162"/>
    </row>
    <row r="87" spans="1:5" x14ac:dyDescent="0.2">
      <c r="A87" s="195"/>
      <c r="B87" s="195"/>
      <c r="C87" s="162"/>
      <c r="D87" s="162"/>
      <c r="E87" s="162"/>
    </row>
    <row r="88" spans="1:5" x14ac:dyDescent="0.2">
      <c r="A88" s="195"/>
      <c r="B88" s="195"/>
      <c r="C88" s="162"/>
      <c r="D88" s="162"/>
      <c r="E88" s="162"/>
    </row>
    <row r="89" spans="1:5" x14ac:dyDescent="0.2">
      <c r="A89" s="195"/>
      <c r="B89" s="195"/>
      <c r="C89" s="162"/>
      <c r="D89" s="162"/>
      <c r="E89" s="162"/>
    </row>
    <row r="90" spans="1:5" x14ac:dyDescent="0.2">
      <c r="A90" s="195"/>
      <c r="B90" s="195"/>
      <c r="C90" s="162"/>
      <c r="D90" s="162"/>
      <c r="E90" s="162"/>
    </row>
    <row r="91" spans="1:5" x14ac:dyDescent="0.2">
      <c r="A91" s="195"/>
      <c r="B91" s="195"/>
      <c r="C91" s="162"/>
      <c r="D91" s="162"/>
      <c r="E91" s="162"/>
    </row>
    <row r="92" spans="1:5" x14ac:dyDescent="0.2">
      <c r="A92" s="195"/>
      <c r="B92" s="195"/>
      <c r="C92" s="162"/>
      <c r="D92" s="162"/>
      <c r="E92" s="162"/>
    </row>
    <row r="93" spans="1:5" x14ac:dyDescent="0.2">
      <c r="A93" s="195"/>
      <c r="B93" s="195"/>
      <c r="C93" s="162"/>
      <c r="D93" s="162"/>
      <c r="E93" s="162"/>
    </row>
    <row r="94" spans="1:5" x14ac:dyDescent="0.2">
      <c r="A94" s="195"/>
      <c r="B94" s="195"/>
      <c r="C94" s="162"/>
      <c r="D94" s="162"/>
      <c r="E94" s="162"/>
    </row>
    <row r="95" spans="1:5" x14ac:dyDescent="0.2">
      <c r="A95" s="195"/>
      <c r="B95" s="195"/>
      <c r="C95" s="162"/>
      <c r="D95" s="162"/>
      <c r="E95" s="162"/>
    </row>
    <row r="96" spans="1:5" x14ac:dyDescent="0.2">
      <c r="A96" s="195"/>
      <c r="B96" s="195"/>
      <c r="C96" s="162"/>
      <c r="D96" s="162"/>
      <c r="E96" s="162"/>
    </row>
    <row r="97" spans="1:5" x14ac:dyDescent="0.2">
      <c r="A97" s="195"/>
      <c r="B97" s="195"/>
      <c r="C97" s="162"/>
      <c r="D97" s="162"/>
      <c r="E97" s="162"/>
    </row>
    <row r="98" spans="1:5" x14ac:dyDescent="0.2">
      <c r="A98" s="195"/>
      <c r="B98" s="195"/>
      <c r="C98" s="162"/>
      <c r="D98" s="162"/>
      <c r="E98" s="162"/>
    </row>
    <row r="99" spans="1:5" x14ac:dyDescent="0.2">
      <c r="A99" s="195"/>
      <c r="B99" s="195"/>
      <c r="C99" s="162"/>
      <c r="D99" s="162"/>
      <c r="E99" s="162"/>
    </row>
    <row r="100" spans="1:5" x14ac:dyDescent="0.2">
      <c r="A100" s="195"/>
      <c r="B100" s="195"/>
      <c r="C100" s="162"/>
      <c r="D100" s="162"/>
      <c r="E100" s="162"/>
    </row>
    <row r="101" spans="1:5" x14ac:dyDescent="0.2">
      <c r="A101" s="195"/>
      <c r="B101" s="195"/>
      <c r="C101" s="162"/>
      <c r="D101" s="162"/>
      <c r="E101" s="162"/>
    </row>
    <row r="102" spans="1:5" x14ac:dyDescent="0.2">
      <c r="A102" s="195"/>
      <c r="B102" s="195"/>
      <c r="C102" s="162"/>
      <c r="D102" s="162"/>
      <c r="E102" s="162"/>
    </row>
    <row r="103" spans="1:5" x14ac:dyDescent="0.2">
      <c r="A103" s="195"/>
      <c r="B103" s="195"/>
      <c r="C103" s="162"/>
      <c r="D103" s="162"/>
      <c r="E103" s="162"/>
    </row>
    <row r="104" spans="1:5" x14ac:dyDescent="0.2">
      <c r="A104" s="195"/>
      <c r="B104" s="195"/>
      <c r="C104" s="162"/>
      <c r="D104" s="162"/>
      <c r="E104" s="162"/>
    </row>
    <row r="105" spans="1:5" x14ac:dyDescent="0.2">
      <c r="A105" s="195"/>
      <c r="B105" s="195"/>
      <c r="C105" s="162"/>
      <c r="D105" s="162"/>
      <c r="E105" s="162"/>
    </row>
    <row r="106" spans="1:5" x14ac:dyDescent="0.2">
      <c r="A106" s="195"/>
      <c r="B106" s="195"/>
      <c r="C106" s="162"/>
      <c r="D106" s="162"/>
      <c r="E106" s="162"/>
    </row>
    <row r="107" spans="1:5" x14ac:dyDescent="0.2">
      <c r="A107" s="195"/>
      <c r="B107" s="195"/>
      <c r="C107" s="162"/>
      <c r="D107" s="162"/>
      <c r="E107" s="162"/>
    </row>
    <row r="108" spans="1:5" x14ac:dyDescent="0.2">
      <c r="A108" s="195"/>
      <c r="B108" s="195"/>
      <c r="C108" s="162"/>
      <c r="D108" s="162"/>
      <c r="E108" s="162"/>
    </row>
    <row r="109" spans="1:5" x14ac:dyDescent="0.2">
      <c r="A109" s="195"/>
      <c r="B109" s="195"/>
      <c r="C109" s="162"/>
      <c r="D109" s="162"/>
      <c r="E109" s="162"/>
    </row>
    <row r="110" spans="1:5" x14ac:dyDescent="0.2">
      <c r="A110" s="195"/>
      <c r="B110" s="195"/>
      <c r="C110" s="162"/>
      <c r="D110" s="162"/>
      <c r="E110" s="162"/>
    </row>
    <row r="111" spans="1:5" x14ac:dyDescent="0.2">
      <c r="A111" s="195"/>
      <c r="B111" s="195"/>
      <c r="C111" s="162"/>
      <c r="D111" s="162"/>
      <c r="E111" s="162"/>
    </row>
    <row r="112" spans="1:5" x14ac:dyDescent="0.2">
      <c r="A112" s="195"/>
      <c r="B112" s="195"/>
      <c r="C112" s="162"/>
      <c r="D112" s="162"/>
      <c r="E112" s="162"/>
    </row>
    <row r="113" spans="1:5" x14ac:dyDescent="0.2">
      <c r="A113" s="195"/>
      <c r="B113" s="195"/>
      <c r="C113" s="162"/>
      <c r="D113" s="162"/>
      <c r="E113" s="162"/>
    </row>
    <row r="114" spans="1:5" x14ac:dyDescent="0.2">
      <c r="A114" s="195"/>
      <c r="B114" s="195"/>
      <c r="C114" s="162"/>
      <c r="D114" s="162"/>
      <c r="E114" s="162"/>
    </row>
    <row r="115" spans="1:5" x14ac:dyDescent="0.2">
      <c r="A115" s="195"/>
      <c r="B115" s="195"/>
      <c r="C115" s="162"/>
      <c r="D115" s="162"/>
      <c r="E115" s="162"/>
    </row>
    <row r="116" spans="1:5" x14ac:dyDescent="0.2">
      <c r="A116" s="195"/>
      <c r="B116" s="195"/>
      <c r="C116" s="162"/>
      <c r="D116" s="162"/>
      <c r="E116" s="162"/>
    </row>
    <row r="117" spans="1:5" x14ac:dyDescent="0.2">
      <c r="A117" s="195"/>
      <c r="B117" s="195"/>
      <c r="C117" s="162"/>
      <c r="D117" s="162"/>
      <c r="E117" s="162"/>
    </row>
    <row r="118" spans="1:5" x14ac:dyDescent="0.2">
      <c r="A118" s="195"/>
      <c r="B118" s="195"/>
      <c r="C118" s="162"/>
      <c r="D118" s="162"/>
      <c r="E118" s="162"/>
    </row>
    <row r="119" spans="1:5" x14ac:dyDescent="0.2">
      <c r="A119" s="195"/>
      <c r="B119" s="195"/>
      <c r="C119" s="162"/>
      <c r="D119" s="162"/>
      <c r="E119" s="162"/>
    </row>
    <row r="120" spans="1:5" x14ac:dyDescent="0.2">
      <c r="A120" s="195"/>
      <c r="B120" s="195"/>
      <c r="C120" s="162"/>
      <c r="D120" s="162"/>
      <c r="E120" s="162"/>
    </row>
    <row r="121" spans="1:5" x14ac:dyDescent="0.2">
      <c r="A121" s="195"/>
      <c r="B121" s="195"/>
      <c r="C121" s="162"/>
      <c r="D121" s="162"/>
      <c r="E121" s="162"/>
    </row>
    <row r="122" spans="1:5" x14ac:dyDescent="0.2">
      <c r="A122" s="195"/>
      <c r="B122" s="195"/>
      <c r="C122" s="162"/>
      <c r="D122" s="162"/>
      <c r="E122" s="162"/>
    </row>
    <row r="123" spans="1:5" x14ac:dyDescent="0.2">
      <c r="A123" s="195"/>
      <c r="B123" s="195"/>
      <c r="C123" s="162"/>
      <c r="D123" s="162"/>
      <c r="E123" s="162"/>
    </row>
    <row r="124" spans="1:5" x14ac:dyDescent="0.2">
      <c r="A124" s="195"/>
      <c r="B124" s="195"/>
      <c r="C124" s="162"/>
      <c r="D124" s="162"/>
      <c r="E124" s="162"/>
    </row>
    <row r="125" spans="1:5" x14ac:dyDescent="0.2">
      <c r="A125" s="195"/>
      <c r="B125" s="195"/>
      <c r="C125" s="162"/>
      <c r="D125" s="162"/>
      <c r="E125" s="162"/>
    </row>
    <row r="126" spans="1:5" x14ac:dyDescent="0.2">
      <c r="A126" s="195"/>
      <c r="B126" s="195"/>
      <c r="C126" s="162"/>
      <c r="D126" s="162"/>
      <c r="E126" s="162"/>
    </row>
    <row r="127" spans="1:5" x14ac:dyDescent="0.2">
      <c r="A127" s="195"/>
      <c r="B127" s="195"/>
      <c r="C127" s="162"/>
      <c r="D127" s="162"/>
      <c r="E127" s="162"/>
    </row>
    <row r="128" spans="1:5" x14ac:dyDescent="0.2">
      <c r="A128" s="195"/>
      <c r="B128" s="195"/>
      <c r="C128" s="162"/>
      <c r="D128" s="162"/>
      <c r="E128" s="162"/>
    </row>
    <row r="129" spans="1:5" x14ac:dyDescent="0.2">
      <c r="A129" s="195"/>
      <c r="B129" s="195"/>
      <c r="C129" s="162"/>
      <c r="D129" s="162"/>
      <c r="E129" s="162"/>
    </row>
    <row r="130" spans="1:5" x14ac:dyDescent="0.2">
      <c r="A130" s="195"/>
      <c r="B130" s="195"/>
      <c r="C130" s="162"/>
      <c r="D130" s="162"/>
      <c r="E130" s="162"/>
    </row>
    <row r="131" spans="1:5" x14ac:dyDescent="0.2">
      <c r="A131" s="195"/>
      <c r="B131" s="195"/>
      <c r="C131" s="162"/>
      <c r="D131" s="162"/>
      <c r="E131" s="162"/>
    </row>
    <row r="132" spans="1:5" x14ac:dyDescent="0.2">
      <c r="A132" s="195"/>
      <c r="B132" s="195"/>
      <c r="C132" s="162"/>
      <c r="D132" s="162"/>
      <c r="E132" s="162"/>
    </row>
    <row r="133" spans="1:5" x14ac:dyDescent="0.2">
      <c r="A133" s="195"/>
      <c r="B133" s="195"/>
      <c r="C133" s="162"/>
      <c r="D133" s="162"/>
      <c r="E133" s="162"/>
    </row>
    <row r="134" spans="1:5" x14ac:dyDescent="0.2">
      <c r="A134" s="195"/>
      <c r="B134" s="195"/>
      <c r="C134" s="162"/>
      <c r="D134" s="162"/>
      <c r="E134" s="162"/>
    </row>
    <row r="135" spans="1:5" x14ac:dyDescent="0.2">
      <c r="A135" s="195"/>
      <c r="B135" s="195"/>
      <c r="C135" s="162"/>
      <c r="D135" s="162"/>
      <c r="E135" s="162"/>
    </row>
    <row r="136" spans="1:5" x14ac:dyDescent="0.2">
      <c r="A136" s="195"/>
      <c r="B136" s="195"/>
      <c r="C136" s="162"/>
      <c r="D136" s="162"/>
      <c r="E136" s="162"/>
    </row>
    <row r="137" spans="1:5" x14ac:dyDescent="0.2">
      <c r="A137" s="195"/>
      <c r="B137" s="195"/>
      <c r="C137" s="162"/>
      <c r="D137" s="162"/>
      <c r="E137" s="162"/>
    </row>
    <row r="138" spans="1:5" x14ac:dyDescent="0.2">
      <c r="A138" s="195"/>
      <c r="B138" s="195"/>
      <c r="C138" s="162"/>
      <c r="D138" s="162"/>
      <c r="E138" s="162"/>
    </row>
    <row r="139" spans="1:5" x14ac:dyDescent="0.2">
      <c r="A139" s="195"/>
      <c r="B139" s="195"/>
      <c r="C139" s="162"/>
      <c r="D139" s="162"/>
      <c r="E139" s="162"/>
    </row>
    <row r="140" spans="1:5" x14ac:dyDescent="0.2">
      <c r="A140" s="195"/>
      <c r="B140" s="195"/>
      <c r="C140" s="162"/>
      <c r="D140" s="162"/>
      <c r="E140" s="162"/>
    </row>
    <row r="141" spans="1:5" x14ac:dyDescent="0.2">
      <c r="A141" s="195"/>
      <c r="B141" s="195"/>
      <c r="C141" s="162"/>
      <c r="D141" s="162"/>
      <c r="E141" s="162"/>
    </row>
    <row r="142" spans="1:5" x14ac:dyDescent="0.2">
      <c r="A142" s="195"/>
      <c r="B142" s="195"/>
      <c r="C142" s="162"/>
      <c r="D142" s="162"/>
      <c r="E142" s="162"/>
    </row>
    <row r="143" spans="1:5" x14ac:dyDescent="0.2">
      <c r="A143" s="195"/>
      <c r="B143" s="195"/>
      <c r="C143" s="162"/>
      <c r="D143" s="162"/>
      <c r="E143" s="162"/>
    </row>
    <row r="144" spans="1:5" x14ac:dyDescent="0.2">
      <c r="A144" s="195"/>
      <c r="B144" s="195"/>
      <c r="C144" s="162"/>
      <c r="D144" s="162"/>
      <c r="E144" s="162"/>
    </row>
    <row r="145" spans="1:5" x14ac:dyDescent="0.2">
      <c r="A145" s="195"/>
      <c r="B145" s="195"/>
      <c r="C145" s="162"/>
      <c r="D145" s="162"/>
      <c r="E145" s="162"/>
    </row>
    <row r="146" spans="1:5" x14ac:dyDescent="0.2">
      <c r="A146" s="195"/>
      <c r="B146" s="195"/>
      <c r="C146" s="162"/>
      <c r="D146" s="162"/>
      <c r="E146" s="162"/>
    </row>
    <row r="147" spans="1:5" x14ac:dyDescent="0.2">
      <c r="A147" s="195"/>
      <c r="B147" s="195"/>
      <c r="C147" s="162"/>
      <c r="D147" s="162"/>
      <c r="E147" s="162"/>
    </row>
    <row r="148" spans="1:5" x14ac:dyDescent="0.2">
      <c r="A148" s="195"/>
      <c r="B148" s="195"/>
      <c r="C148" s="162"/>
      <c r="D148" s="162"/>
      <c r="E148" s="162"/>
    </row>
    <row r="149" spans="1:5" x14ac:dyDescent="0.2">
      <c r="A149" s="195"/>
      <c r="B149" s="195"/>
      <c r="C149" s="162"/>
      <c r="D149" s="162"/>
      <c r="E149" s="162"/>
    </row>
    <row r="150" spans="1:5" x14ac:dyDescent="0.2">
      <c r="A150" s="195"/>
      <c r="B150" s="195"/>
      <c r="C150" s="162"/>
      <c r="D150" s="162"/>
      <c r="E150" s="162"/>
    </row>
    <row r="151" spans="1:5" x14ac:dyDescent="0.2">
      <c r="A151" s="195"/>
      <c r="B151" s="195"/>
      <c r="C151" s="162"/>
      <c r="D151" s="162"/>
      <c r="E151" s="162"/>
    </row>
    <row r="152" spans="1:5" x14ac:dyDescent="0.2">
      <c r="A152" s="195"/>
      <c r="B152" s="195"/>
      <c r="C152" s="162"/>
      <c r="D152" s="162"/>
      <c r="E152" s="162"/>
    </row>
    <row r="153" spans="1:5" x14ac:dyDescent="0.2">
      <c r="A153" s="195"/>
      <c r="B153" s="195"/>
      <c r="C153" s="162"/>
      <c r="D153" s="162"/>
      <c r="E153" s="162"/>
    </row>
    <row r="154" spans="1:5" x14ac:dyDescent="0.2">
      <c r="A154" s="195"/>
      <c r="B154" s="195"/>
      <c r="C154" s="162"/>
      <c r="D154" s="162"/>
      <c r="E154" s="162"/>
    </row>
    <row r="155" spans="1:5" x14ac:dyDescent="0.2">
      <c r="A155" s="195"/>
      <c r="B155" s="195"/>
      <c r="C155" s="162"/>
      <c r="D155" s="162"/>
      <c r="E155" s="162"/>
    </row>
    <row r="156" spans="1:5" x14ac:dyDescent="0.2">
      <c r="A156" s="195"/>
      <c r="B156" s="195"/>
      <c r="C156" s="162"/>
      <c r="D156" s="162"/>
      <c r="E156" s="162"/>
    </row>
    <row r="157" spans="1:5" x14ac:dyDescent="0.2">
      <c r="A157" s="195"/>
      <c r="B157" s="195"/>
      <c r="C157" s="162"/>
      <c r="D157" s="162"/>
      <c r="E157" s="162"/>
    </row>
    <row r="158" spans="1:5" x14ac:dyDescent="0.2">
      <c r="A158" s="195"/>
      <c r="B158" s="195"/>
      <c r="C158" s="162"/>
      <c r="D158" s="162"/>
      <c r="E158" s="162"/>
    </row>
    <row r="159" spans="1:5" x14ac:dyDescent="0.2">
      <c r="A159" s="195"/>
      <c r="B159" s="195"/>
      <c r="C159" s="162"/>
      <c r="D159" s="162"/>
      <c r="E159" s="162"/>
    </row>
    <row r="160" spans="1:5" x14ac:dyDescent="0.2">
      <c r="A160" s="195"/>
      <c r="B160" s="195"/>
      <c r="C160" s="162"/>
      <c r="D160" s="162"/>
      <c r="E160" s="162"/>
    </row>
    <row r="161" spans="1:5" x14ac:dyDescent="0.2">
      <c r="A161" s="273"/>
      <c r="B161" s="273"/>
      <c r="C161" s="272"/>
      <c r="D161" s="272"/>
      <c r="E161" s="272"/>
    </row>
    <row r="162" spans="1:5" s="7" customFormat="1" x14ac:dyDescent="0.2">
      <c r="A162" s="161"/>
      <c r="B162" s="161" t="s">
        <v>256</v>
      </c>
      <c r="C162" s="160">
        <f>SUM(C8:C161)</f>
        <v>1024367.75</v>
      </c>
      <c r="D162" s="160">
        <f>SUM(D8:D161)</f>
        <v>580273.88</v>
      </c>
      <c r="E162" s="160">
        <f>SUM(E8:E161)</f>
        <v>-444093.86999999994</v>
      </c>
    </row>
    <row r="163" spans="1:5" s="7" customFormat="1" x14ac:dyDescent="0.2">
      <c r="A163" s="257"/>
      <c r="B163" s="257"/>
      <c r="C163" s="271"/>
      <c r="D163" s="271"/>
      <c r="E163" s="27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3"/>
  </cols>
  <sheetData>
    <row r="1" spans="1:4" s="11" customFormat="1" x14ac:dyDescent="0.2">
      <c r="A1" s="20" t="s">
        <v>43</v>
      </c>
      <c r="B1" s="20"/>
      <c r="C1" s="288"/>
      <c r="D1" s="290"/>
    </row>
    <row r="2" spans="1:4" s="11" customFormat="1" x14ac:dyDescent="0.2">
      <c r="A2" s="20" t="s">
        <v>0</v>
      </c>
      <c r="B2" s="20"/>
      <c r="C2" s="288"/>
      <c r="D2" s="289"/>
    </row>
    <row r="3" spans="1:4" s="11" customFormat="1" x14ac:dyDescent="0.2">
      <c r="A3" s="20"/>
      <c r="B3" s="20"/>
      <c r="C3" s="288"/>
      <c r="D3" s="289"/>
    </row>
    <row r="4" spans="1:4" s="11" customFormat="1" x14ac:dyDescent="0.2">
      <c r="C4" s="288"/>
      <c r="D4" s="289"/>
    </row>
    <row r="5" spans="1:4" s="11" customFormat="1" ht="11.25" customHeight="1" x14ac:dyDescent="0.2">
      <c r="A5" s="372" t="s">
        <v>263</v>
      </c>
      <c r="B5" s="373"/>
      <c r="C5" s="288"/>
      <c r="D5" s="287" t="s">
        <v>261</v>
      </c>
    </row>
    <row r="6" spans="1:4" x14ac:dyDescent="0.2">
      <c r="A6" s="286"/>
      <c r="B6" s="286"/>
      <c r="C6" s="285"/>
      <c r="D6" s="284"/>
    </row>
    <row r="7" spans="1:4" ht="15" customHeight="1" x14ac:dyDescent="0.2">
      <c r="A7" s="136" t="s">
        <v>45</v>
      </c>
      <c r="B7" s="135" t="s">
        <v>46</v>
      </c>
      <c r="C7" s="201" t="s">
        <v>49</v>
      </c>
      <c r="D7" s="224" t="s">
        <v>260</v>
      </c>
    </row>
    <row r="8" spans="1:4" x14ac:dyDescent="0.2">
      <c r="A8" s="282"/>
      <c r="B8" s="283"/>
      <c r="C8" s="281"/>
      <c r="D8" s="280"/>
    </row>
    <row r="9" spans="1:4" x14ac:dyDescent="0.2">
      <c r="A9" s="282"/>
      <c r="B9" s="283"/>
      <c r="C9" s="281"/>
      <c r="D9" s="280"/>
    </row>
    <row r="10" spans="1:4" x14ac:dyDescent="0.2">
      <c r="A10" s="282"/>
      <c r="B10" s="283"/>
      <c r="C10" s="281"/>
      <c r="D10" s="280"/>
    </row>
    <row r="11" spans="1:4" x14ac:dyDescent="0.2">
      <c r="A11" s="282"/>
      <c r="B11" s="283"/>
      <c r="C11" s="281"/>
      <c r="D11" s="280"/>
    </row>
    <row r="12" spans="1:4" x14ac:dyDescent="0.2">
      <c r="A12" s="282"/>
      <c r="B12" s="283"/>
      <c r="C12" s="281"/>
      <c r="D12" s="280"/>
    </row>
    <row r="13" spans="1:4" x14ac:dyDescent="0.2">
      <c r="A13" s="282"/>
      <c r="B13" s="283"/>
      <c r="C13" s="281"/>
      <c r="D13" s="280"/>
    </row>
    <row r="14" spans="1:4" x14ac:dyDescent="0.2">
      <c r="A14" s="282"/>
      <c r="B14" s="283"/>
      <c r="C14" s="281"/>
      <c r="D14" s="280"/>
    </row>
    <row r="15" spans="1:4" x14ac:dyDescent="0.2">
      <c r="A15" s="282"/>
      <c r="B15" s="283"/>
      <c r="C15" s="281"/>
      <c r="D15" s="280"/>
    </row>
    <row r="16" spans="1:4" x14ac:dyDescent="0.2">
      <c r="A16" s="282"/>
      <c r="B16" s="282"/>
      <c r="C16" s="281"/>
      <c r="D16" s="280"/>
    </row>
    <row r="17" spans="1:4" x14ac:dyDescent="0.2">
      <c r="A17" s="282"/>
      <c r="B17" s="283"/>
      <c r="C17" s="281"/>
      <c r="D17" s="280"/>
    </row>
    <row r="18" spans="1:4" x14ac:dyDescent="0.2">
      <c r="A18" s="282"/>
      <c r="B18" s="283"/>
      <c r="C18" s="281"/>
      <c r="D18" s="280"/>
    </row>
    <row r="19" spans="1:4" x14ac:dyDescent="0.2">
      <c r="A19" s="282"/>
      <c r="B19" s="283"/>
      <c r="C19" s="281"/>
      <c r="D19" s="280"/>
    </row>
    <row r="20" spans="1:4" x14ac:dyDescent="0.2">
      <c r="A20" s="282"/>
      <c r="B20" s="283"/>
      <c r="C20" s="281"/>
      <c r="D20" s="280"/>
    </row>
    <row r="21" spans="1:4" x14ac:dyDescent="0.2">
      <c r="A21" s="282"/>
      <c r="B21" s="283"/>
      <c r="C21" s="281"/>
      <c r="D21" s="280"/>
    </row>
    <row r="22" spans="1:4" x14ac:dyDescent="0.2">
      <c r="A22" s="282"/>
      <c r="B22" s="283"/>
      <c r="C22" s="281"/>
      <c r="D22" s="280"/>
    </row>
    <row r="23" spans="1:4" x14ac:dyDescent="0.2">
      <c r="A23" s="282"/>
      <c r="B23" s="283"/>
      <c r="C23" s="281"/>
      <c r="D23" s="280"/>
    </row>
    <row r="24" spans="1:4" x14ac:dyDescent="0.2">
      <c r="A24" s="282"/>
      <c r="B24" s="283"/>
      <c r="C24" s="281"/>
      <c r="D24" s="280"/>
    </row>
    <row r="25" spans="1:4" x14ac:dyDescent="0.2">
      <c r="A25" s="282"/>
      <c r="B25" s="283"/>
      <c r="C25" s="281"/>
      <c r="D25" s="280"/>
    </row>
    <row r="26" spans="1:4" x14ac:dyDescent="0.2">
      <c r="A26" s="282"/>
      <c r="B26" s="283"/>
      <c r="C26" s="281"/>
      <c r="D26" s="280"/>
    </row>
    <row r="27" spans="1:4" x14ac:dyDescent="0.2">
      <c r="A27" s="282"/>
      <c r="B27" s="283"/>
      <c r="C27" s="281"/>
      <c r="D27" s="280"/>
    </row>
    <row r="28" spans="1:4" x14ac:dyDescent="0.2">
      <c r="A28" s="282"/>
      <c r="B28" s="283"/>
      <c r="C28" s="281"/>
      <c r="D28" s="280"/>
    </row>
    <row r="29" spans="1:4" x14ac:dyDescent="0.2">
      <c r="A29" s="282"/>
      <c r="B29" s="283"/>
      <c r="C29" s="281"/>
      <c r="D29" s="280"/>
    </row>
    <row r="30" spans="1:4" x14ac:dyDescent="0.2">
      <c r="A30" s="282"/>
      <c r="B30" s="283"/>
      <c r="C30" s="281"/>
      <c r="D30" s="280"/>
    </row>
    <row r="31" spans="1:4" x14ac:dyDescent="0.2">
      <c r="A31" s="282"/>
      <c r="B31" s="282"/>
      <c r="C31" s="281"/>
      <c r="D31" s="280"/>
    </row>
    <row r="32" spans="1:4" x14ac:dyDescent="0.2">
      <c r="A32" s="279"/>
      <c r="B32" s="279" t="s">
        <v>201</v>
      </c>
      <c r="C32" s="278">
        <f>SUM(C8:C31)</f>
        <v>0</v>
      </c>
      <c r="D32" s="277">
        <v>0</v>
      </c>
    </row>
    <row r="35" spans="1:4" x14ac:dyDescent="0.2">
      <c r="A35" s="372" t="s">
        <v>262</v>
      </c>
      <c r="B35" s="373"/>
      <c r="C35" s="288"/>
      <c r="D35" s="287" t="s">
        <v>261</v>
      </c>
    </row>
    <row r="36" spans="1:4" x14ac:dyDescent="0.2">
      <c r="A36" s="286"/>
      <c r="B36" s="286"/>
      <c r="C36" s="285"/>
      <c r="D36" s="284"/>
    </row>
    <row r="37" spans="1:4" x14ac:dyDescent="0.2">
      <c r="A37" s="136" t="s">
        <v>45</v>
      </c>
      <c r="B37" s="135" t="s">
        <v>46</v>
      </c>
      <c r="C37" s="201" t="s">
        <v>49</v>
      </c>
      <c r="D37" s="224" t="s">
        <v>260</v>
      </c>
    </row>
    <row r="38" spans="1:4" x14ac:dyDescent="0.2">
      <c r="A38" s="282">
        <v>124135151</v>
      </c>
      <c r="B38" s="283" t="s">
        <v>425</v>
      </c>
      <c r="C38" s="281">
        <v>4799.2</v>
      </c>
      <c r="D38" s="280"/>
    </row>
    <row r="39" spans="1:4" x14ac:dyDescent="0.2">
      <c r="A39" s="282">
        <v>124195191</v>
      </c>
      <c r="B39" s="283" t="s">
        <v>427</v>
      </c>
      <c r="C39" s="281">
        <v>4620</v>
      </c>
      <c r="D39" s="280"/>
    </row>
    <row r="40" spans="1:4" x14ac:dyDescent="0.2">
      <c r="A40" s="282"/>
      <c r="B40" s="283"/>
      <c r="C40" s="281"/>
      <c r="D40" s="280"/>
    </row>
    <row r="41" spans="1:4" x14ac:dyDescent="0.2">
      <c r="A41" s="282"/>
      <c r="B41" s="283"/>
      <c r="C41" s="281"/>
      <c r="D41" s="280"/>
    </row>
    <row r="42" spans="1:4" x14ac:dyDescent="0.2">
      <c r="A42" s="282"/>
      <c r="B42" s="283"/>
      <c r="C42" s="281"/>
      <c r="D42" s="280"/>
    </row>
    <row r="43" spans="1:4" x14ac:dyDescent="0.2">
      <c r="A43" s="282"/>
      <c r="B43" s="283"/>
      <c r="C43" s="281"/>
      <c r="D43" s="280"/>
    </row>
    <row r="44" spans="1:4" x14ac:dyDescent="0.2">
      <c r="A44" s="282"/>
      <c r="B44" s="283"/>
      <c r="C44" s="281"/>
      <c r="D44" s="280"/>
    </row>
    <row r="45" spans="1:4" x14ac:dyDescent="0.2">
      <c r="A45" s="282"/>
      <c r="B45" s="283"/>
      <c r="C45" s="281"/>
      <c r="D45" s="280"/>
    </row>
    <row r="46" spans="1:4" x14ac:dyDescent="0.2">
      <c r="A46" s="282"/>
      <c r="B46" s="282"/>
      <c r="C46" s="281"/>
      <c r="D46" s="280"/>
    </row>
    <row r="47" spans="1:4" x14ac:dyDescent="0.2">
      <c r="A47" s="282"/>
      <c r="B47" s="283"/>
      <c r="C47" s="281"/>
      <c r="D47" s="280"/>
    </row>
    <row r="48" spans="1:4" x14ac:dyDescent="0.2">
      <c r="A48" s="282"/>
      <c r="B48" s="283"/>
      <c r="C48" s="281"/>
      <c r="D48" s="280"/>
    </row>
    <row r="49" spans="1:4" x14ac:dyDescent="0.2">
      <c r="A49" s="282"/>
      <c r="B49" s="283"/>
      <c r="C49" s="281"/>
      <c r="D49" s="280"/>
    </row>
    <row r="50" spans="1:4" x14ac:dyDescent="0.2">
      <c r="A50" s="282"/>
      <c r="B50" s="283"/>
      <c r="C50" s="281"/>
      <c r="D50" s="280"/>
    </row>
    <row r="51" spans="1:4" x14ac:dyDescent="0.2">
      <c r="A51" s="282"/>
      <c r="B51" s="283"/>
      <c r="C51" s="281"/>
      <c r="D51" s="280"/>
    </row>
    <row r="52" spans="1:4" x14ac:dyDescent="0.2">
      <c r="A52" s="282"/>
      <c r="B52" s="283"/>
      <c r="C52" s="281"/>
      <c r="D52" s="280"/>
    </row>
    <row r="53" spans="1:4" x14ac:dyDescent="0.2">
      <c r="A53" s="282"/>
      <c r="B53" s="283"/>
      <c r="C53" s="281"/>
      <c r="D53" s="280"/>
    </row>
    <row r="54" spans="1:4" x14ac:dyDescent="0.2">
      <c r="A54" s="282"/>
      <c r="B54" s="283"/>
      <c r="C54" s="281"/>
      <c r="D54" s="280"/>
    </row>
    <row r="55" spans="1:4" x14ac:dyDescent="0.2">
      <c r="A55" s="282"/>
      <c r="B55" s="283"/>
      <c r="C55" s="281"/>
      <c r="D55" s="280"/>
    </row>
    <row r="56" spans="1:4" x14ac:dyDescent="0.2">
      <c r="A56" s="282"/>
      <c r="B56" s="283"/>
      <c r="C56" s="281"/>
      <c r="D56" s="280"/>
    </row>
    <row r="57" spans="1:4" x14ac:dyDescent="0.2">
      <c r="A57" s="282"/>
      <c r="B57" s="283"/>
      <c r="C57" s="281"/>
      <c r="D57" s="280"/>
    </row>
    <row r="58" spans="1:4" x14ac:dyDescent="0.2">
      <c r="A58" s="282"/>
      <c r="B58" s="283"/>
      <c r="C58" s="281"/>
      <c r="D58" s="280"/>
    </row>
    <row r="59" spans="1:4" x14ac:dyDescent="0.2">
      <c r="A59" s="282"/>
      <c r="B59" s="283"/>
      <c r="C59" s="281"/>
      <c r="D59" s="280"/>
    </row>
    <row r="60" spans="1:4" x14ac:dyDescent="0.2">
      <c r="A60" s="282"/>
      <c r="B60" s="283"/>
      <c r="C60" s="281"/>
      <c r="D60" s="280"/>
    </row>
    <row r="61" spans="1:4" x14ac:dyDescent="0.2">
      <c r="A61" s="282"/>
      <c r="B61" s="282"/>
      <c r="C61" s="281"/>
      <c r="D61" s="280"/>
    </row>
    <row r="62" spans="1:4" x14ac:dyDescent="0.2">
      <c r="A62" s="279"/>
      <c r="B62" s="279" t="s">
        <v>259</v>
      </c>
      <c r="C62" s="278">
        <f>SUM(C38:C61)</f>
        <v>9419.2000000000007</v>
      </c>
      <c r="D62" s="27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C11" sqref="C11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3" customWidth="1"/>
    <col min="5" max="16384" width="11.42578125" style="73"/>
  </cols>
  <sheetData>
    <row r="1" spans="1:4" s="11" customFormat="1" x14ac:dyDescent="0.2">
      <c r="A1" s="20" t="s">
        <v>43</v>
      </c>
      <c r="B1" s="20"/>
      <c r="C1" s="288"/>
    </row>
    <row r="2" spans="1:4" s="11" customFormat="1" x14ac:dyDescent="0.2">
      <c r="A2" s="20" t="s">
        <v>0</v>
      </c>
      <c r="B2" s="20"/>
      <c r="C2" s="288"/>
    </row>
    <row r="3" spans="1:4" s="11" customFormat="1" x14ac:dyDescent="0.2">
      <c r="A3" s="20"/>
      <c r="B3" s="20"/>
      <c r="C3" s="288"/>
    </row>
    <row r="4" spans="1:4" s="11" customFormat="1" x14ac:dyDescent="0.2">
      <c r="A4" s="20"/>
      <c r="B4" s="20"/>
      <c r="C4" s="288"/>
    </row>
    <row r="5" spans="1:4" s="11" customFormat="1" x14ac:dyDescent="0.2">
      <c r="C5" s="288"/>
    </row>
    <row r="6" spans="1:4" s="11" customFormat="1" ht="11.25" customHeight="1" x14ac:dyDescent="0.2">
      <c r="A6" s="372" t="s">
        <v>112</v>
      </c>
      <c r="B6" s="373"/>
      <c r="C6" s="288"/>
      <c r="D6" s="304" t="s">
        <v>297</v>
      </c>
    </row>
    <row r="7" spans="1:4" x14ac:dyDescent="0.2">
      <c r="A7" s="286"/>
      <c r="B7" s="286"/>
      <c r="C7" s="285"/>
    </row>
    <row r="8" spans="1:4" ht="15" customHeight="1" x14ac:dyDescent="0.2">
      <c r="A8" s="136" t="s">
        <v>45</v>
      </c>
      <c r="B8" s="303" t="s">
        <v>46</v>
      </c>
      <c r="C8" s="201" t="s">
        <v>47</v>
      </c>
      <c r="D8" s="201" t="s">
        <v>48</v>
      </c>
    </row>
    <row r="9" spans="1:4" x14ac:dyDescent="0.2">
      <c r="A9" s="300">
        <v>5500</v>
      </c>
      <c r="B9" s="302" t="s">
        <v>296</v>
      </c>
      <c r="C9" s="296">
        <f>SUM(C10+C19+C22+C28+C30+C32)</f>
        <v>0</v>
      </c>
      <c r="D9" s="296">
        <f>SUM(D10+D19+D22+D28+D30+D32)</f>
        <v>0</v>
      </c>
    </row>
    <row r="10" spans="1:4" x14ac:dyDescent="0.2">
      <c r="A10" s="298">
        <v>5510</v>
      </c>
      <c r="B10" s="301" t="s">
        <v>295</v>
      </c>
      <c r="C10" s="296">
        <f>SUM(C11:C18)</f>
        <v>0</v>
      </c>
      <c r="D10" s="296">
        <f>SUM(D11:D18)</f>
        <v>0</v>
      </c>
    </row>
    <row r="11" spans="1:4" x14ac:dyDescent="0.2">
      <c r="A11" s="298">
        <v>5511</v>
      </c>
      <c r="B11" s="301" t="s">
        <v>294</v>
      </c>
      <c r="C11" s="296">
        <v>0</v>
      </c>
      <c r="D11" s="295">
        <v>0</v>
      </c>
    </row>
    <row r="12" spans="1:4" x14ac:dyDescent="0.2">
      <c r="A12" s="298">
        <v>5512</v>
      </c>
      <c r="B12" s="301" t="s">
        <v>293</v>
      </c>
      <c r="C12" s="296">
        <v>0</v>
      </c>
      <c r="D12" s="295">
        <v>0</v>
      </c>
    </row>
    <row r="13" spans="1:4" x14ac:dyDescent="0.2">
      <c r="A13" s="298">
        <v>5513</v>
      </c>
      <c r="B13" s="301" t="s">
        <v>292</v>
      </c>
      <c r="C13" s="296">
        <v>0</v>
      </c>
      <c r="D13" s="295">
        <v>0</v>
      </c>
    </row>
    <row r="14" spans="1:4" x14ac:dyDescent="0.2">
      <c r="A14" s="298">
        <v>5514</v>
      </c>
      <c r="B14" s="301" t="s">
        <v>291</v>
      </c>
      <c r="C14" s="296">
        <v>0</v>
      </c>
      <c r="D14" s="295">
        <v>0</v>
      </c>
    </row>
    <row r="15" spans="1:4" x14ac:dyDescent="0.2">
      <c r="A15" s="298">
        <v>5515</v>
      </c>
      <c r="B15" s="301" t="s">
        <v>290</v>
      </c>
      <c r="C15" s="296">
        <v>0</v>
      </c>
      <c r="D15" s="295">
        <v>0</v>
      </c>
    </row>
    <row r="16" spans="1:4" x14ac:dyDescent="0.2">
      <c r="A16" s="298">
        <v>5516</v>
      </c>
      <c r="B16" s="301" t="s">
        <v>289</v>
      </c>
      <c r="C16" s="296">
        <v>0</v>
      </c>
      <c r="D16" s="295">
        <v>0</v>
      </c>
    </row>
    <row r="17" spans="1:4" x14ac:dyDescent="0.2">
      <c r="A17" s="298">
        <v>5517</v>
      </c>
      <c r="B17" s="301" t="s">
        <v>288</v>
      </c>
      <c r="C17" s="296">
        <v>0</v>
      </c>
      <c r="D17" s="295">
        <v>0</v>
      </c>
    </row>
    <row r="18" spans="1:4" x14ac:dyDescent="0.2">
      <c r="A18" s="298">
        <v>5518</v>
      </c>
      <c r="B18" s="301" t="s">
        <v>287</v>
      </c>
      <c r="C18" s="296">
        <v>0</v>
      </c>
      <c r="D18" s="295">
        <v>0</v>
      </c>
    </row>
    <row r="19" spans="1:4" x14ac:dyDescent="0.2">
      <c r="A19" s="298">
        <v>5520</v>
      </c>
      <c r="B19" s="301" t="s">
        <v>286</v>
      </c>
      <c r="C19" s="296">
        <f>SUM(C20:C21)</f>
        <v>0</v>
      </c>
      <c r="D19" s="296">
        <f>SUM(D20:D21)</f>
        <v>0</v>
      </c>
    </row>
    <row r="20" spans="1:4" x14ac:dyDescent="0.2">
      <c r="A20" s="298">
        <v>5521</v>
      </c>
      <c r="B20" s="301" t="s">
        <v>285</v>
      </c>
      <c r="C20" s="296">
        <v>0</v>
      </c>
      <c r="D20" s="295">
        <v>0</v>
      </c>
    </row>
    <row r="21" spans="1:4" x14ac:dyDescent="0.2">
      <c r="A21" s="298">
        <v>5522</v>
      </c>
      <c r="B21" s="301" t="s">
        <v>284</v>
      </c>
      <c r="C21" s="296">
        <v>0</v>
      </c>
      <c r="D21" s="295">
        <v>0</v>
      </c>
    </row>
    <row r="22" spans="1:4" x14ac:dyDescent="0.2">
      <c r="A22" s="298">
        <v>5530</v>
      </c>
      <c r="B22" s="301" t="s">
        <v>283</v>
      </c>
      <c r="C22" s="296">
        <f>SUM(C23:C27)</f>
        <v>0</v>
      </c>
      <c r="D22" s="296">
        <f>SUM(D23:D27)</f>
        <v>0</v>
      </c>
    </row>
    <row r="23" spans="1:4" x14ac:dyDescent="0.2">
      <c r="A23" s="298">
        <v>5531</v>
      </c>
      <c r="B23" s="301" t="s">
        <v>282</v>
      </c>
      <c r="C23" s="296">
        <v>0</v>
      </c>
      <c r="D23" s="295">
        <v>0</v>
      </c>
    </row>
    <row r="24" spans="1:4" x14ac:dyDescent="0.2">
      <c r="A24" s="298">
        <v>5532</v>
      </c>
      <c r="B24" s="301" t="s">
        <v>281</v>
      </c>
      <c r="C24" s="296">
        <v>0</v>
      </c>
      <c r="D24" s="295">
        <v>0</v>
      </c>
    </row>
    <row r="25" spans="1:4" x14ac:dyDescent="0.2">
      <c r="A25" s="298">
        <v>5533</v>
      </c>
      <c r="B25" s="301" t="s">
        <v>280</v>
      </c>
      <c r="C25" s="296">
        <v>0</v>
      </c>
      <c r="D25" s="295">
        <v>0</v>
      </c>
    </row>
    <row r="26" spans="1:4" x14ac:dyDescent="0.2">
      <c r="A26" s="298">
        <v>5534</v>
      </c>
      <c r="B26" s="301" t="s">
        <v>279</v>
      </c>
      <c r="C26" s="296">
        <v>0</v>
      </c>
      <c r="D26" s="295">
        <v>0</v>
      </c>
    </row>
    <row r="27" spans="1:4" x14ac:dyDescent="0.2">
      <c r="A27" s="298">
        <v>5535</v>
      </c>
      <c r="B27" s="301" t="s">
        <v>278</v>
      </c>
      <c r="C27" s="296">
        <v>0</v>
      </c>
      <c r="D27" s="295">
        <v>0</v>
      </c>
    </row>
    <row r="28" spans="1:4" x14ac:dyDescent="0.2">
      <c r="A28" s="298">
        <v>5540</v>
      </c>
      <c r="B28" s="301" t="s">
        <v>277</v>
      </c>
      <c r="C28" s="296">
        <f>C29</f>
        <v>0</v>
      </c>
      <c r="D28" s="295">
        <f>D29</f>
        <v>0</v>
      </c>
    </row>
    <row r="29" spans="1:4" x14ac:dyDescent="0.2">
      <c r="A29" s="298">
        <v>5541</v>
      </c>
      <c r="B29" s="301" t="s">
        <v>277</v>
      </c>
      <c r="C29" s="296">
        <v>0</v>
      </c>
      <c r="D29" s="295">
        <v>0</v>
      </c>
    </row>
    <row r="30" spans="1:4" x14ac:dyDescent="0.2">
      <c r="A30" s="298">
        <v>5550</v>
      </c>
      <c r="B30" s="297" t="s">
        <v>276</v>
      </c>
      <c r="C30" s="296">
        <f>SUM(C31)</f>
        <v>0</v>
      </c>
      <c r="D30" s="296">
        <f>SUM(D31)</f>
        <v>0</v>
      </c>
    </row>
    <row r="31" spans="1:4" x14ac:dyDescent="0.2">
      <c r="A31" s="298">
        <v>5551</v>
      </c>
      <c r="B31" s="297" t="s">
        <v>276</v>
      </c>
      <c r="C31" s="296">
        <v>0</v>
      </c>
      <c r="D31" s="295">
        <v>0</v>
      </c>
    </row>
    <row r="32" spans="1:4" x14ac:dyDescent="0.2">
      <c r="A32" s="298">
        <v>5590</v>
      </c>
      <c r="B32" s="297" t="s">
        <v>275</v>
      </c>
      <c r="C32" s="296">
        <f>SUM(C33:C40)</f>
        <v>0</v>
      </c>
      <c r="D32" s="296">
        <f>SUM(D33:D40)</f>
        <v>0</v>
      </c>
    </row>
    <row r="33" spans="1:4" x14ac:dyDescent="0.2">
      <c r="A33" s="298">
        <v>5591</v>
      </c>
      <c r="B33" s="297" t="s">
        <v>274</v>
      </c>
      <c r="C33" s="296">
        <v>0</v>
      </c>
      <c r="D33" s="295">
        <v>0</v>
      </c>
    </row>
    <row r="34" spans="1:4" x14ac:dyDescent="0.2">
      <c r="A34" s="298">
        <v>5592</v>
      </c>
      <c r="B34" s="297" t="s">
        <v>273</v>
      </c>
      <c r="C34" s="296">
        <v>0</v>
      </c>
      <c r="D34" s="295">
        <v>0</v>
      </c>
    </row>
    <row r="35" spans="1:4" x14ac:dyDescent="0.2">
      <c r="A35" s="298">
        <v>5593</v>
      </c>
      <c r="B35" s="297" t="s">
        <v>272</v>
      </c>
      <c r="C35" s="296">
        <v>0</v>
      </c>
      <c r="D35" s="295">
        <v>0</v>
      </c>
    </row>
    <row r="36" spans="1:4" x14ac:dyDescent="0.2">
      <c r="A36" s="298">
        <v>5594</v>
      </c>
      <c r="B36" s="297" t="s">
        <v>271</v>
      </c>
      <c r="C36" s="296">
        <v>0</v>
      </c>
      <c r="D36" s="295">
        <v>0</v>
      </c>
    </row>
    <row r="37" spans="1:4" x14ac:dyDescent="0.2">
      <c r="A37" s="298">
        <v>5595</v>
      </c>
      <c r="B37" s="297" t="s">
        <v>270</v>
      </c>
      <c r="C37" s="296">
        <v>0</v>
      </c>
      <c r="D37" s="295">
        <v>0</v>
      </c>
    </row>
    <row r="38" spans="1:4" x14ac:dyDescent="0.2">
      <c r="A38" s="298">
        <v>5596</v>
      </c>
      <c r="B38" s="297" t="s">
        <v>269</v>
      </c>
      <c r="C38" s="296">
        <v>0</v>
      </c>
      <c r="D38" s="295">
        <v>0</v>
      </c>
    </row>
    <row r="39" spans="1:4" x14ac:dyDescent="0.2">
      <c r="A39" s="298">
        <v>5597</v>
      </c>
      <c r="B39" s="297" t="s">
        <v>268</v>
      </c>
      <c r="C39" s="296">
        <v>0</v>
      </c>
      <c r="D39" s="295">
        <v>0</v>
      </c>
    </row>
    <row r="40" spans="1:4" x14ac:dyDescent="0.2">
      <c r="A40" s="298">
        <v>5599</v>
      </c>
      <c r="B40" s="297" t="s">
        <v>267</v>
      </c>
      <c r="C40" s="296">
        <v>0</v>
      </c>
      <c r="D40" s="295">
        <v>0</v>
      </c>
    </row>
    <row r="41" spans="1:4" x14ac:dyDescent="0.2">
      <c r="A41" s="300">
        <v>5600</v>
      </c>
      <c r="B41" s="299" t="s">
        <v>266</v>
      </c>
      <c r="C41" s="296">
        <f>SUM(C42)</f>
        <v>0</v>
      </c>
      <c r="D41" s="296">
        <f>SUM(D42)</f>
        <v>0</v>
      </c>
    </row>
    <row r="42" spans="1:4" x14ac:dyDescent="0.2">
      <c r="A42" s="298">
        <v>5610</v>
      </c>
      <c r="B42" s="297" t="s">
        <v>265</v>
      </c>
      <c r="C42" s="296">
        <f>SUM(C43)</f>
        <v>0</v>
      </c>
      <c r="D42" s="296">
        <f>SUM(D43)</f>
        <v>0</v>
      </c>
    </row>
    <row r="43" spans="1:4" x14ac:dyDescent="0.2">
      <c r="A43" s="294">
        <v>5611</v>
      </c>
      <c r="B43" s="293" t="s">
        <v>264</v>
      </c>
      <c r="C43" s="292">
        <v>0</v>
      </c>
      <c r="D43" s="291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34" sqref="C34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73" customWidth="1"/>
    <col min="4" max="16384" width="11.42578125" style="73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24" t="s">
        <v>96</v>
      </c>
      <c r="B5" s="323"/>
      <c r="C5" s="322" t="s">
        <v>102</v>
      </c>
    </row>
    <row r="6" spans="1:3" x14ac:dyDescent="0.2">
      <c r="A6" s="321"/>
      <c r="B6" s="321"/>
      <c r="C6" s="320"/>
    </row>
    <row r="7" spans="1:3" ht="15" customHeight="1" x14ac:dyDescent="0.2">
      <c r="A7" s="136" t="s">
        <v>45</v>
      </c>
      <c r="B7" s="319" t="s">
        <v>46</v>
      </c>
      <c r="C7" s="303" t="s">
        <v>149</v>
      </c>
    </row>
    <row r="8" spans="1:3" x14ac:dyDescent="0.2">
      <c r="A8" s="316">
        <v>900001</v>
      </c>
      <c r="B8" s="318" t="s">
        <v>311</v>
      </c>
      <c r="C8" s="314">
        <v>3637701.11</v>
      </c>
    </row>
    <row r="9" spans="1:3" x14ac:dyDescent="0.2">
      <c r="A9" s="316">
        <v>900002</v>
      </c>
      <c r="B9" s="315" t="s">
        <v>310</v>
      </c>
      <c r="C9" s="314">
        <f>SUM(C10:C14)</f>
        <v>0</v>
      </c>
    </row>
    <row r="10" spans="1:3" x14ac:dyDescent="0.2">
      <c r="A10" s="317">
        <v>4320</v>
      </c>
      <c r="B10" s="311" t="s">
        <v>309</v>
      </c>
      <c r="C10" s="308"/>
    </row>
    <row r="11" spans="1:3" ht="22.5" x14ac:dyDescent="0.2">
      <c r="A11" s="317">
        <v>4330</v>
      </c>
      <c r="B11" s="311" t="s">
        <v>308</v>
      </c>
      <c r="C11" s="308"/>
    </row>
    <row r="12" spans="1:3" x14ac:dyDescent="0.2">
      <c r="A12" s="317">
        <v>4340</v>
      </c>
      <c r="B12" s="311" t="s">
        <v>307</v>
      </c>
      <c r="C12" s="308"/>
    </row>
    <row r="13" spans="1:3" x14ac:dyDescent="0.2">
      <c r="A13" s="317">
        <v>4399</v>
      </c>
      <c r="B13" s="311" t="s">
        <v>306</v>
      </c>
      <c r="C13" s="308"/>
    </row>
    <row r="14" spans="1:3" x14ac:dyDescent="0.2">
      <c r="A14" s="310">
        <v>4400</v>
      </c>
      <c r="B14" s="311" t="s">
        <v>305</v>
      </c>
      <c r="C14" s="308"/>
    </row>
    <row r="15" spans="1:3" x14ac:dyDescent="0.2">
      <c r="A15" s="316">
        <v>900003</v>
      </c>
      <c r="B15" s="315" t="s">
        <v>304</v>
      </c>
      <c r="C15" s="314">
        <f>SUM(C16:C19)</f>
        <v>0</v>
      </c>
    </row>
    <row r="16" spans="1:3" x14ac:dyDescent="0.2">
      <c r="A16" s="313">
        <v>52</v>
      </c>
      <c r="B16" s="311" t="s">
        <v>303</v>
      </c>
      <c r="C16" s="308"/>
    </row>
    <row r="17" spans="1:3" x14ac:dyDescent="0.2">
      <c r="A17" s="313">
        <v>62</v>
      </c>
      <c r="B17" s="311" t="s">
        <v>302</v>
      </c>
      <c r="C17" s="308"/>
    </row>
    <row r="18" spans="1:3" x14ac:dyDescent="0.2">
      <c r="A18" s="312" t="s">
        <v>301</v>
      </c>
      <c r="B18" s="311" t="s">
        <v>300</v>
      </c>
      <c r="C18" s="308"/>
    </row>
    <row r="19" spans="1:3" x14ac:dyDescent="0.2">
      <c r="A19" s="310">
        <v>4500</v>
      </c>
      <c r="B19" s="309" t="s">
        <v>299</v>
      </c>
      <c r="C19" s="308"/>
    </row>
    <row r="20" spans="1:3" x14ac:dyDescent="0.2">
      <c r="A20" s="307">
        <v>900004</v>
      </c>
      <c r="B20" s="306" t="s">
        <v>298</v>
      </c>
      <c r="C20" s="305">
        <f>+C8+C9-C15</f>
        <v>3637701.11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6" sqref="C16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16384" width="11.42578125" style="73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24" t="s">
        <v>97</v>
      </c>
      <c r="B5" s="323"/>
      <c r="C5" s="335" t="s">
        <v>103</v>
      </c>
    </row>
    <row r="6" spans="1:3" ht="11.25" customHeight="1" x14ac:dyDescent="0.2">
      <c r="A6" s="321"/>
      <c r="B6" s="320"/>
      <c r="C6" s="334"/>
    </row>
    <row r="7" spans="1:3" ht="15" customHeight="1" x14ac:dyDescent="0.2">
      <c r="A7" s="136" t="s">
        <v>45</v>
      </c>
      <c r="B7" s="319" t="s">
        <v>46</v>
      </c>
      <c r="C7" s="303" t="s">
        <v>149</v>
      </c>
    </row>
    <row r="8" spans="1:3" x14ac:dyDescent="0.2">
      <c r="A8" s="333">
        <v>900001</v>
      </c>
      <c r="B8" s="332" t="s">
        <v>334</v>
      </c>
      <c r="C8" s="331">
        <v>2998255.52</v>
      </c>
    </row>
    <row r="9" spans="1:3" x14ac:dyDescent="0.2">
      <c r="A9" s="333">
        <v>900002</v>
      </c>
      <c r="B9" s="332" t="s">
        <v>333</v>
      </c>
      <c r="C9" s="331">
        <f>SUM(C10:C26)</f>
        <v>9419.2000000000007</v>
      </c>
    </row>
    <row r="10" spans="1:3" x14ac:dyDescent="0.2">
      <c r="A10" s="317">
        <v>5100</v>
      </c>
      <c r="B10" s="330" t="s">
        <v>332</v>
      </c>
      <c r="C10" s="328">
        <v>9419.2000000000007</v>
      </c>
    </row>
    <row r="11" spans="1:3" x14ac:dyDescent="0.2">
      <c r="A11" s="317">
        <v>5200</v>
      </c>
      <c r="B11" s="330" t="s">
        <v>331</v>
      </c>
      <c r="C11" s="328"/>
    </row>
    <row r="12" spans="1:3" x14ac:dyDescent="0.2">
      <c r="A12" s="317">
        <v>5300</v>
      </c>
      <c r="B12" s="330" t="s">
        <v>330</v>
      </c>
      <c r="C12" s="328"/>
    </row>
    <row r="13" spans="1:3" x14ac:dyDescent="0.2">
      <c r="A13" s="317">
        <v>5400</v>
      </c>
      <c r="B13" s="330" t="s">
        <v>329</v>
      </c>
      <c r="C13" s="328"/>
    </row>
    <row r="14" spans="1:3" x14ac:dyDescent="0.2">
      <c r="A14" s="317">
        <v>5500</v>
      </c>
      <c r="B14" s="330" t="s">
        <v>328</v>
      </c>
      <c r="C14" s="328"/>
    </row>
    <row r="15" spans="1:3" x14ac:dyDescent="0.2">
      <c r="A15" s="317">
        <v>5600</v>
      </c>
      <c r="B15" s="330" t="s">
        <v>327</v>
      </c>
      <c r="C15" s="328"/>
    </row>
    <row r="16" spans="1:3" x14ac:dyDescent="0.2">
      <c r="A16" s="317">
        <v>5700</v>
      </c>
      <c r="B16" s="330" t="s">
        <v>326</v>
      </c>
      <c r="C16" s="328"/>
    </row>
    <row r="17" spans="1:3" x14ac:dyDescent="0.2">
      <c r="A17" s="317" t="s">
        <v>325</v>
      </c>
      <c r="B17" s="330" t="s">
        <v>324</v>
      </c>
      <c r="C17" s="328"/>
    </row>
    <row r="18" spans="1:3" x14ac:dyDescent="0.2">
      <c r="A18" s="317">
        <v>5900</v>
      </c>
      <c r="B18" s="330" t="s">
        <v>323</v>
      </c>
      <c r="C18" s="328"/>
    </row>
    <row r="19" spans="1:3" x14ac:dyDescent="0.2">
      <c r="A19" s="313">
        <v>6200</v>
      </c>
      <c r="B19" s="330" t="s">
        <v>322</v>
      </c>
      <c r="C19" s="328"/>
    </row>
    <row r="20" spans="1:3" x14ac:dyDescent="0.2">
      <c r="A20" s="313">
        <v>7200</v>
      </c>
      <c r="B20" s="330" t="s">
        <v>321</v>
      </c>
      <c r="C20" s="328"/>
    </row>
    <row r="21" spans="1:3" x14ac:dyDescent="0.2">
      <c r="A21" s="313">
        <v>7300</v>
      </c>
      <c r="B21" s="330" t="s">
        <v>320</v>
      </c>
      <c r="C21" s="328"/>
    </row>
    <row r="22" spans="1:3" x14ac:dyDescent="0.2">
      <c r="A22" s="313">
        <v>7500</v>
      </c>
      <c r="B22" s="330" t="s">
        <v>319</v>
      </c>
      <c r="C22" s="328"/>
    </row>
    <row r="23" spans="1:3" x14ac:dyDescent="0.2">
      <c r="A23" s="313">
        <v>7900</v>
      </c>
      <c r="B23" s="330" t="s">
        <v>318</v>
      </c>
      <c r="C23" s="328"/>
    </row>
    <row r="24" spans="1:3" x14ac:dyDescent="0.2">
      <c r="A24" s="313">
        <v>9100</v>
      </c>
      <c r="B24" s="330" t="s">
        <v>317</v>
      </c>
      <c r="C24" s="328"/>
    </row>
    <row r="25" spans="1:3" x14ac:dyDescent="0.2">
      <c r="A25" s="313">
        <v>9900</v>
      </c>
      <c r="B25" s="330" t="s">
        <v>316</v>
      </c>
      <c r="C25" s="328"/>
    </row>
    <row r="26" spans="1:3" x14ac:dyDescent="0.2">
      <c r="A26" s="313">
        <v>7400</v>
      </c>
      <c r="B26" s="329" t="s">
        <v>315</v>
      </c>
      <c r="C26" s="328"/>
    </row>
    <row r="27" spans="1:3" x14ac:dyDescent="0.2">
      <c r="A27" s="333">
        <v>900003</v>
      </c>
      <c r="B27" s="332" t="s">
        <v>314</v>
      </c>
      <c r="C27" s="331">
        <f>SUM(C28:C34)</f>
        <v>0</v>
      </c>
    </row>
    <row r="28" spans="1:3" ht="22.5" x14ac:dyDescent="0.2">
      <c r="A28" s="317">
        <v>5510</v>
      </c>
      <c r="B28" s="330" t="s">
        <v>295</v>
      </c>
      <c r="C28" s="328"/>
    </row>
    <row r="29" spans="1:3" x14ac:dyDescent="0.2">
      <c r="A29" s="317">
        <v>5520</v>
      </c>
      <c r="B29" s="330" t="s">
        <v>286</v>
      </c>
      <c r="C29" s="328"/>
    </row>
    <row r="30" spans="1:3" x14ac:dyDescent="0.2">
      <c r="A30" s="317">
        <v>5530</v>
      </c>
      <c r="B30" s="330" t="s">
        <v>283</v>
      </c>
      <c r="C30" s="328"/>
    </row>
    <row r="31" spans="1:3" ht="22.5" x14ac:dyDescent="0.2">
      <c r="A31" s="317">
        <v>5540</v>
      </c>
      <c r="B31" s="330" t="s">
        <v>277</v>
      </c>
      <c r="C31" s="328"/>
    </row>
    <row r="32" spans="1:3" x14ac:dyDescent="0.2">
      <c r="A32" s="317">
        <v>5550</v>
      </c>
      <c r="B32" s="330" t="s">
        <v>276</v>
      </c>
      <c r="C32" s="328"/>
    </row>
    <row r="33" spans="1:3" x14ac:dyDescent="0.2">
      <c r="A33" s="317">
        <v>5590</v>
      </c>
      <c r="B33" s="330" t="s">
        <v>275</v>
      </c>
      <c r="C33" s="328"/>
    </row>
    <row r="34" spans="1:3" x14ac:dyDescent="0.2">
      <c r="A34" s="317">
        <v>5600</v>
      </c>
      <c r="B34" s="329" t="s">
        <v>313</v>
      </c>
      <c r="C34" s="328"/>
    </row>
    <row r="35" spans="1:3" x14ac:dyDescent="0.2">
      <c r="A35" s="327">
        <v>900004</v>
      </c>
      <c r="B35" s="326" t="s">
        <v>312</v>
      </c>
      <c r="C35" s="325">
        <f>+C8-C9+C27</f>
        <v>2988836.32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3" customWidth="1"/>
    <col min="2" max="2" width="55.7109375" style="53" customWidth="1"/>
    <col min="3" max="3" width="17.7109375" style="6" customWidth="1"/>
    <col min="4" max="16384" width="11.42578125" style="53"/>
  </cols>
  <sheetData>
    <row r="2" spans="1:4" ht="15" customHeight="1" x14ac:dyDescent="0.2">
      <c r="A2" s="364" t="s">
        <v>104</v>
      </c>
      <c r="B2" s="365"/>
      <c r="C2" s="4"/>
    </row>
    <row r="3" spans="1:4" ht="12" thickBot="1" x14ac:dyDescent="0.25">
      <c r="A3" s="73"/>
      <c r="B3" s="73"/>
      <c r="C3" s="4"/>
    </row>
    <row r="4" spans="1:4" ht="14.1" customHeight="1" x14ac:dyDescent="0.2">
      <c r="A4" s="78" t="s">
        <v>116</v>
      </c>
      <c r="B4" s="81"/>
      <c r="C4" s="81"/>
      <c r="D4" s="74"/>
    </row>
    <row r="5" spans="1:4" ht="14.1" customHeight="1" x14ac:dyDescent="0.2">
      <c r="A5" s="79" t="s">
        <v>105</v>
      </c>
      <c r="B5" s="80"/>
      <c r="C5" s="80"/>
      <c r="D5" s="75"/>
    </row>
    <row r="6" spans="1:4" x14ac:dyDescent="0.2">
      <c r="A6" s="85"/>
      <c r="B6" s="11"/>
      <c r="C6" s="12"/>
      <c r="D6" s="75"/>
    </row>
    <row r="7" spans="1:4" ht="15" customHeight="1" x14ac:dyDescent="0.2">
      <c r="A7" s="374" t="s">
        <v>106</v>
      </c>
      <c r="B7" s="375"/>
      <c r="C7" s="12"/>
      <c r="D7" s="75"/>
    </row>
    <row r="8" spans="1:4" ht="14.1" customHeight="1" x14ac:dyDescent="0.2">
      <c r="A8" s="87" t="s">
        <v>107</v>
      </c>
      <c r="B8" s="84"/>
      <c r="C8" s="12"/>
      <c r="D8" s="75"/>
    </row>
    <row r="9" spans="1:4" ht="14.1" customHeight="1" x14ac:dyDescent="0.2">
      <c r="A9" s="87" t="s">
        <v>108</v>
      </c>
      <c r="B9" s="84"/>
      <c r="C9" s="12"/>
      <c r="D9" s="75"/>
    </row>
    <row r="10" spans="1:4" ht="14.1" customHeight="1" x14ac:dyDescent="0.2">
      <c r="A10" s="87" t="s">
        <v>109</v>
      </c>
      <c r="B10" s="84"/>
      <c r="C10" s="12"/>
      <c r="D10" s="75"/>
    </row>
    <row r="11" spans="1:4" ht="14.1" customHeight="1" thickBot="1" x14ac:dyDescent="0.25">
      <c r="A11" s="88" t="s">
        <v>110</v>
      </c>
      <c r="B11" s="86"/>
      <c r="C11" s="77"/>
      <c r="D11" s="76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4"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13" style="73" customWidth="1"/>
    <col min="2" max="2" width="53.5703125" style="73" customWidth="1"/>
    <col min="3" max="3" width="18.7109375" style="73" bestFit="1" customWidth="1"/>
    <col min="4" max="4" width="17" style="73" bestFit="1" customWidth="1"/>
    <col min="5" max="5" width="9.140625" style="73" bestFit="1" customWidth="1"/>
    <col min="6" max="16384" width="11.42578125" style="73"/>
  </cols>
  <sheetData>
    <row r="1" spans="1:8" x14ac:dyDescent="0.2">
      <c r="E1" s="5" t="s">
        <v>44</v>
      </c>
    </row>
    <row r="2" spans="1:8" ht="15" customHeight="1" x14ac:dyDescent="0.2">
      <c r="A2" s="361" t="s">
        <v>40</v>
      </c>
    </row>
    <row r="3" spans="1:8" x14ac:dyDescent="0.2">
      <c r="A3" s="3"/>
    </row>
    <row r="4" spans="1:8" s="36" customFormat="1" ht="12.75" x14ac:dyDescent="0.2">
      <c r="A4" s="360" t="s">
        <v>76</v>
      </c>
    </row>
    <row r="5" spans="1:8" s="36" customFormat="1" ht="35.1" customHeight="1" x14ac:dyDescent="0.2">
      <c r="A5" s="377" t="s">
        <v>77</v>
      </c>
      <c r="B5" s="377"/>
      <c r="C5" s="377"/>
      <c r="D5" s="377"/>
      <c r="E5" s="377"/>
      <c r="F5" s="377"/>
      <c r="H5" s="37"/>
    </row>
    <row r="6" spans="1:8" s="36" customFormat="1" x14ac:dyDescent="0.2">
      <c r="A6" s="99"/>
      <c r="B6" s="99"/>
      <c r="C6" s="99"/>
      <c r="D6" s="99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59" t="s">
        <v>79</v>
      </c>
      <c r="B9" s="37"/>
      <c r="C9" s="37"/>
      <c r="D9" s="37"/>
    </row>
    <row r="10" spans="1:8" s="36" customFormat="1" ht="12.75" x14ac:dyDescent="0.2">
      <c r="A10" s="359"/>
      <c r="B10" s="37"/>
      <c r="C10" s="37"/>
      <c r="D10" s="37"/>
    </row>
    <row r="11" spans="1:8" s="36" customFormat="1" ht="12.75" x14ac:dyDescent="0.2">
      <c r="A11" s="348">
        <v>7000</v>
      </c>
      <c r="B11" s="347" t="s">
        <v>399</v>
      </c>
      <c r="C11" s="37"/>
      <c r="D11" s="37"/>
    </row>
    <row r="12" spans="1:8" s="36" customFormat="1" ht="12.75" x14ac:dyDescent="0.2">
      <c r="A12" s="348"/>
      <c r="B12" s="347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53">
        <v>7100</v>
      </c>
      <c r="B14" s="358" t="s">
        <v>398</v>
      </c>
      <c r="C14" s="355"/>
      <c r="D14" s="355"/>
      <c r="E14" s="350"/>
    </row>
    <row r="15" spans="1:8" s="36" customFormat="1" x14ac:dyDescent="0.2">
      <c r="A15" s="339">
        <v>7110</v>
      </c>
      <c r="B15" s="356" t="s">
        <v>397</v>
      </c>
      <c r="C15" s="355"/>
      <c r="D15" s="355"/>
      <c r="E15" s="350"/>
    </row>
    <row r="16" spans="1:8" s="36" customFormat="1" x14ac:dyDescent="0.2">
      <c r="A16" s="339">
        <v>7120</v>
      </c>
      <c r="B16" s="356" t="s">
        <v>396</v>
      </c>
      <c r="C16" s="355"/>
      <c r="D16" s="355"/>
      <c r="E16" s="350"/>
    </row>
    <row r="17" spans="1:5" s="36" customFormat="1" x14ac:dyDescent="0.2">
      <c r="A17" s="339">
        <v>7130</v>
      </c>
      <c r="B17" s="356" t="s">
        <v>395</v>
      </c>
      <c r="C17" s="355"/>
      <c r="D17" s="355"/>
      <c r="E17" s="350"/>
    </row>
    <row r="18" spans="1:5" s="36" customFormat="1" ht="22.5" x14ac:dyDescent="0.2">
      <c r="A18" s="339">
        <v>7140</v>
      </c>
      <c r="B18" s="356" t="s">
        <v>394</v>
      </c>
      <c r="C18" s="355"/>
      <c r="D18" s="355"/>
      <c r="E18" s="350"/>
    </row>
    <row r="19" spans="1:5" s="36" customFormat="1" ht="22.5" x14ac:dyDescent="0.2">
      <c r="A19" s="339">
        <v>7150</v>
      </c>
      <c r="B19" s="356" t="s">
        <v>393</v>
      </c>
      <c r="C19" s="355"/>
      <c r="D19" s="355"/>
      <c r="E19" s="350"/>
    </row>
    <row r="20" spans="1:5" s="36" customFormat="1" x14ac:dyDescent="0.2">
      <c r="A20" s="339">
        <v>7160</v>
      </c>
      <c r="B20" s="356" t="s">
        <v>392</v>
      </c>
      <c r="C20" s="355"/>
      <c r="D20" s="355"/>
      <c r="E20" s="350"/>
    </row>
    <row r="21" spans="1:5" s="36" customFormat="1" x14ac:dyDescent="0.2">
      <c r="A21" s="353">
        <v>7200</v>
      </c>
      <c r="B21" s="358" t="s">
        <v>391</v>
      </c>
      <c r="C21" s="355"/>
      <c r="D21" s="355"/>
      <c r="E21" s="350"/>
    </row>
    <row r="22" spans="1:5" s="36" customFormat="1" ht="22.5" x14ac:dyDescent="0.2">
      <c r="A22" s="339">
        <v>7210</v>
      </c>
      <c r="B22" s="356" t="s">
        <v>390</v>
      </c>
      <c r="C22" s="355"/>
      <c r="D22" s="355"/>
      <c r="E22" s="350"/>
    </row>
    <row r="23" spans="1:5" s="36" customFormat="1" ht="22.5" x14ac:dyDescent="0.2">
      <c r="A23" s="339">
        <v>7220</v>
      </c>
      <c r="B23" s="356" t="s">
        <v>389</v>
      </c>
      <c r="C23" s="355"/>
      <c r="D23" s="355"/>
      <c r="E23" s="350"/>
    </row>
    <row r="24" spans="1:5" s="36" customFormat="1" ht="12.95" customHeight="1" x14ac:dyDescent="0.2">
      <c r="A24" s="339">
        <v>7230</v>
      </c>
      <c r="B24" s="354" t="s">
        <v>388</v>
      </c>
      <c r="C24" s="350"/>
      <c r="D24" s="350"/>
      <c r="E24" s="350"/>
    </row>
    <row r="25" spans="1:5" s="36" customFormat="1" ht="22.5" x14ac:dyDescent="0.2">
      <c r="A25" s="339">
        <v>7240</v>
      </c>
      <c r="B25" s="354" t="s">
        <v>387</v>
      </c>
      <c r="C25" s="350"/>
      <c r="D25" s="350"/>
      <c r="E25" s="350"/>
    </row>
    <row r="26" spans="1:5" s="36" customFormat="1" ht="22.5" x14ac:dyDescent="0.2">
      <c r="A26" s="339">
        <v>7250</v>
      </c>
      <c r="B26" s="354" t="s">
        <v>386</v>
      </c>
      <c r="C26" s="350"/>
      <c r="D26" s="350"/>
      <c r="E26" s="350"/>
    </row>
    <row r="27" spans="1:5" s="36" customFormat="1" ht="22.5" x14ac:dyDescent="0.2">
      <c r="A27" s="339">
        <v>7260</v>
      </c>
      <c r="B27" s="354" t="s">
        <v>385</v>
      </c>
      <c r="C27" s="350"/>
      <c r="D27" s="350"/>
      <c r="E27" s="350"/>
    </row>
    <row r="28" spans="1:5" s="36" customFormat="1" x14ac:dyDescent="0.2">
      <c r="A28" s="353">
        <v>7300</v>
      </c>
      <c r="B28" s="357" t="s">
        <v>384</v>
      </c>
      <c r="C28" s="350"/>
      <c r="D28" s="350"/>
      <c r="E28" s="350"/>
    </row>
    <row r="29" spans="1:5" s="36" customFormat="1" x14ac:dyDescent="0.2">
      <c r="A29" s="339">
        <v>7310</v>
      </c>
      <c r="B29" s="354" t="s">
        <v>383</v>
      </c>
      <c r="C29" s="350"/>
      <c r="D29" s="350"/>
      <c r="E29" s="350"/>
    </row>
    <row r="30" spans="1:5" s="36" customFormat="1" x14ac:dyDescent="0.2">
      <c r="A30" s="339">
        <v>7320</v>
      </c>
      <c r="B30" s="354" t="s">
        <v>382</v>
      </c>
      <c r="C30" s="350"/>
      <c r="D30" s="350"/>
      <c r="E30" s="350"/>
    </row>
    <row r="31" spans="1:5" s="36" customFormat="1" x14ac:dyDescent="0.2">
      <c r="A31" s="339">
        <v>7330</v>
      </c>
      <c r="B31" s="354" t="s">
        <v>381</v>
      </c>
      <c r="C31" s="350"/>
      <c r="D31" s="350"/>
      <c r="E31" s="350"/>
    </row>
    <row r="32" spans="1:5" s="36" customFormat="1" x14ac:dyDescent="0.2">
      <c r="A32" s="339">
        <v>7340</v>
      </c>
      <c r="B32" s="354" t="s">
        <v>380</v>
      </c>
      <c r="C32" s="350"/>
      <c r="D32" s="350"/>
      <c r="E32" s="350"/>
    </row>
    <row r="33" spans="1:5" s="36" customFormat="1" x14ac:dyDescent="0.2">
      <c r="A33" s="339">
        <v>7350</v>
      </c>
      <c r="B33" s="354" t="s">
        <v>379</v>
      </c>
      <c r="C33" s="350"/>
      <c r="D33" s="350"/>
      <c r="E33" s="350"/>
    </row>
    <row r="34" spans="1:5" s="36" customFormat="1" x14ac:dyDescent="0.2">
      <c r="A34" s="339">
        <v>7360</v>
      </c>
      <c r="B34" s="354" t="s">
        <v>378</v>
      </c>
      <c r="C34" s="350"/>
      <c r="D34" s="350"/>
      <c r="E34" s="350"/>
    </row>
    <row r="35" spans="1:5" s="36" customFormat="1" x14ac:dyDescent="0.2">
      <c r="A35" s="353">
        <v>7400</v>
      </c>
      <c r="B35" s="357" t="s">
        <v>377</v>
      </c>
      <c r="C35" s="350"/>
      <c r="D35" s="350"/>
      <c r="E35" s="350"/>
    </row>
    <row r="36" spans="1:5" s="36" customFormat="1" x14ac:dyDescent="0.2">
      <c r="A36" s="339">
        <v>7410</v>
      </c>
      <c r="B36" s="354" t="s">
        <v>376</v>
      </c>
      <c r="C36" s="350"/>
      <c r="D36" s="350"/>
      <c r="E36" s="350"/>
    </row>
    <row r="37" spans="1:5" s="36" customFormat="1" x14ac:dyDescent="0.2">
      <c r="A37" s="339">
        <v>7420</v>
      </c>
      <c r="B37" s="354" t="s">
        <v>375</v>
      </c>
      <c r="C37" s="350"/>
      <c r="D37" s="350"/>
      <c r="E37" s="350"/>
    </row>
    <row r="38" spans="1:5" s="36" customFormat="1" ht="22.5" x14ac:dyDescent="0.2">
      <c r="A38" s="353">
        <v>7500</v>
      </c>
      <c r="B38" s="357" t="s">
        <v>374</v>
      </c>
      <c r="C38" s="350"/>
      <c r="D38" s="350"/>
      <c r="E38" s="350"/>
    </row>
    <row r="39" spans="1:5" s="36" customFormat="1" ht="22.5" x14ac:dyDescent="0.2">
      <c r="A39" s="339">
        <v>7510</v>
      </c>
      <c r="B39" s="354" t="s">
        <v>373</v>
      </c>
      <c r="C39" s="350"/>
      <c r="D39" s="350"/>
      <c r="E39" s="350"/>
    </row>
    <row r="40" spans="1:5" s="36" customFormat="1" ht="22.5" x14ac:dyDescent="0.2">
      <c r="A40" s="339">
        <v>7520</v>
      </c>
      <c r="B40" s="354" t="s">
        <v>372</v>
      </c>
      <c r="C40" s="350"/>
      <c r="D40" s="350"/>
      <c r="E40" s="350"/>
    </row>
    <row r="41" spans="1:5" s="36" customFormat="1" x14ac:dyDescent="0.2">
      <c r="A41" s="353">
        <v>7600</v>
      </c>
      <c r="B41" s="357" t="s">
        <v>371</v>
      </c>
      <c r="C41" s="350"/>
      <c r="D41" s="350"/>
      <c r="E41" s="350"/>
    </row>
    <row r="42" spans="1:5" s="36" customFormat="1" x14ac:dyDescent="0.2">
      <c r="A42" s="339">
        <v>7610</v>
      </c>
      <c r="B42" s="356" t="s">
        <v>370</v>
      </c>
      <c r="C42" s="355"/>
      <c r="D42" s="355"/>
      <c r="E42" s="350"/>
    </row>
    <row r="43" spans="1:5" s="36" customFormat="1" x14ac:dyDescent="0.2">
      <c r="A43" s="339">
        <v>7620</v>
      </c>
      <c r="B43" s="356" t="s">
        <v>369</v>
      </c>
      <c r="C43" s="355"/>
      <c r="D43" s="355"/>
      <c r="E43" s="350"/>
    </row>
    <row r="44" spans="1:5" s="36" customFormat="1" x14ac:dyDescent="0.2">
      <c r="A44" s="339">
        <v>7630</v>
      </c>
      <c r="B44" s="356" t="s">
        <v>368</v>
      </c>
      <c r="C44" s="355"/>
      <c r="D44" s="355"/>
      <c r="E44" s="350"/>
    </row>
    <row r="45" spans="1:5" s="36" customFormat="1" x14ac:dyDescent="0.2">
      <c r="A45" s="339">
        <v>7640</v>
      </c>
      <c r="B45" s="354" t="s">
        <v>367</v>
      </c>
      <c r="C45" s="350"/>
      <c r="D45" s="350"/>
      <c r="E45" s="350"/>
    </row>
    <row r="46" spans="1:5" s="36" customFormat="1" x14ac:dyDescent="0.2">
      <c r="A46" s="339"/>
      <c r="B46" s="354"/>
      <c r="C46" s="350"/>
      <c r="D46" s="350"/>
      <c r="E46" s="350"/>
    </row>
    <row r="47" spans="1:5" s="36" customFormat="1" x14ac:dyDescent="0.2">
      <c r="A47" s="353" t="s">
        <v>366</v>
      </c>
      <c r="B47" s="352" t="s">
        <v>365</v>
      </c>
      <c r="C47" s="350"/>
      <c r="D47" s="350"/>
      <c r="E47" s="350"/>
    </row>
    <row r="48" spans="1:5" s="36" customFormat="1" x14ac:dyDescent="0.2">
      <c r="A48" s="339" t="s">
        <v>364</v>
      </c>
      <c r="B48" s="351" t="s">
        <v>363</v>
      </c>
      <c r="C48" s="350"/>
      <c r="D48" s="350"/>
      <c r="E48" s="350"/>
    </row>
    <row r="49" spans="1:8" s="36" customFormat="1" x14ac:dyDescent="0.2">
      <c r="A49" s="339" t="s">
        <v>362</v>
      </c>
      <c r="B49" s="351" t="s">
        <v>361</v>
      </c>
      <c r="C49" s="350"/>
      <c r="D49" s="350"/>
      <c r="E49" s="350"/>
    </row>
    <row r="50" spans="1:8" s="36" customFormat="1" x14ac:dyDescent="0.2">
      <c r="A50" s="339" t="s">
        <v>360</v>
      </c>
      <c r="B50" s="351" t="s">
        <v>359</v>
      </c>
      <c r="C50" s="350"/>
      <c r="D50" s="350"/>
      <c r="E50" s="350"/>
    </row>
    <row r="51" spans="1:8" s="36" customFormat="1" x14ac:dyDescent="0.2">
      <c r="A51" s="339" t="s">
        <v>358</v>
      </c>
      <c r="B51" s="351" t="s">
        <v>357</v>
      </c>
      <c r="C51" s="350"/>
      <c r="D51" s="350"/>
      <c r="E51" s="350"/>
    </row>
    <row r="52" spans="1:8" s="36" customFormat="1" x14ac:dyDescent="0.2">
      <c r="A52" s="339" t="s">
        <v>356</v>
      </c>
      <c r="B52" s="351" t="s">
        <v>355</v>
      </c>
      <c r="C52" s="350"/>
      <c r="D52" s="350"/>
      <c r="E52" s="350"/>
    </row>
    <row r="53" spans="1:8" s="36" customFormat="1" x14ac:dyDescent="0.2">
      <c r="A53" s="339" t="s">
        <v>354</v>
      </c>
      <c r="B53" s="351" t="s">
        <v>353</v>
      </c>
      <c r="C53" s="350"/>
      <c r="D53" s="350"/>
      <c r="E53" s="350"/>
    </row>
    <row r="54" spans="1:8" s="36" customFormat="1" ht="12" x14ac:dyDescent="0.2">
      <c r="A54" s="336" t="s">
        <v>352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49" t="s">
        <v>351</v>
      </c>
      <c r="B56" s="46"/>
    </row>
    <row r="57" spans="1:8" s="36" customFormat="1" ht="12.75" x14ac:dyDescent="0.2">
      <c r="A57" s="349"/>
    </row>
    <row r="58" spans="1:8" s="36" customFormat="1" ht="12.75" x14ac:dyDescent="0.2">
      <c r="A58" s="348">
        <v>8000</v>
      </c>
      <c r="B58" s="347" t="s">
        <v>350</v>
      </c>
    </row>
    <row r="59" spans="1:8" s="36" customFormat="1" x14ac:dyDescent="0.2">
      <c r="B59" s="376" t="s">
        <v>80</v>
      </c>
      <c r="C59" s="376"/>
      <c r="D59" s="376"/>
      <c r="E59" s="376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46">
        <v>8100</v>
      </c>
      <c r="B61" s="343" t="s">
        <v>349</v>
      </c>
      <c r="C61" s="42"/>
      <c r="D61" s="40"/>
      <c r="E61" s="40"/>
      <c r="H61" s="38"/>
    </row>
    <row r="62" spans="1:8" s="36" customFormat="1" x14ac:dyDescent="0.2">
      <c r="A62" s="345">
        <v>8110</v>
      </c>
      <c r="B62" s="41" t="s">
        <v>348</v>
      </c>
      <c r="C62" s="42"/>
      <c r="D62" s="40"/>
      <c r="E62" s="40"/>
      <c r="F62" s="38"/>
      <c r="H62" s="38"/>
    </row>
    <row r="63" spans="1:8" s="36" customFormat="1" x14ac:dyDescent="0.2">
      <c r="A63" s="345">
        <v>8120</v>
      </c>
      <c r="B63" s="41" t="s">
        <v>347</v>
      </c>
      <c r="C63" s="42"/>
      <c r="D63" s="40"/>
      <c r="E63" s="40"/>
      <c r="F63" s="38"/>
      <c r="H63" s="38"/>
    </row>
    <row r="64" spans="1:8" s="36" customFormat="1" x14ac:dyDescent="0.2">
      <c r="A64" s="342">
        <v>8130</v>
      </c>
      <c r="B64" s="41" t="s">
        <v>346</v>
      </c>
      <c r="C64" s="42"/>
      <c r="D64" s="40"/>
      <c r="E64" s="40"/>
      <c r="F64" s="38"/>
      <c r="H64" s="38"/>
    </row>
    <row r="65" spans="1:8" s="36" customFormat="1" x14ac:dyDescent="0.2">
      <c r="A65" s="342">
        <v>8140</v>
      </c>
      <c r="B65" s="41" t="s">
        <v>345</v>
      </c>
      <c r="C65" s="42"/>
      <c r="D65" s="40"/>
      <c r="E65" s="40"/>
      <c r="F65" s="38"/>
      <c r="H65" s="38"/>
    </row>
    <row r="66" spans="1:8" s="36" customFormat="1" x14ac:dyDescent="0.2">
      <c r="A66" s="342">
        <v>8150</v>
      </c>
      <c r="B66" s="41" t="s">
        <v>344</v>
      </c>
      <c r="C66" s="42"/>
      <c r="D66" s="40"/>
      <c r="E66" s="40"/>
      <c r="F66" s="38"/>
      <c r="H66" s="38"/>
    </row>
    <row r="67" spans="1:8" s="36" customFormat="1" x14ac:dyDescent="0.2">
      <c r="A67" s="344">
        <v>8200</v>
      </c>
      <c r="B67" s="343" t="s">
        <v>343</v>
      </c>
      <c r="C67" s="42"/>
      <c r="D67" s="40"/>
      <c r="E67" s="40"/>
      <c r="F67" s="38"/>
      <c r="G67" s="38"/>
      <c r="H67" s="38"/>
    </row>
    <row r="68" spans="1:8" s="36" customFormat="1" x14ac:dyDescent="0.2">
      <c r="A68" s="342">
        <v>8210</v>
      </c>
      <c r="B68" s="41" t="s">
        <v>342</v>
      </c>
      <c r="C68" s="42"/>
      <c r="D68" s="40"/>
      <c r="E68" s="40"/>
      <c r="F68" s="38"/>
      <c r="G68" s="38"/>
      <c r="H68" s="38"/>
    </row>
    <row r="69" spans="1:8" s="36" customFormat="1" x14ac:dyDescent="0.2">
      <c r="A69" s="342">
        <v>8220</v>
      </c>
      <c r="B69" s="41" t="s">
        <v>341</v>
      </c>
      <c r="C69" s="42"/>
      <c r="D69" s="40"/>
      <c r="E69" s="40"/>
      <c r="F69" s="38"/>
      <c r="G69" s="38"/>
      <c r="H69" s="38"/>
    </row>
    <row r="70" spans="1:8" s="36" customFormat="1" x14ac:dyDescent="0.2">
      <c r="A70" s="342">
        <v>8230</v>
      </c>
      <c r="B70" s="41" t="s">
        <v>340</v>
      </c>
      <c r="C70" s="42"/>
      <c r="D70" s="40"/>
      <c r="E70" s="40"/>
      <c r="F70" s="38"/>
      <c r="G70" s="38"/>
      <c r="H70" s="38"/>
    </row>
    <row r="71" spans="1:8" s="36" customFormat="1" x14ac:dyDescent="0.2">
      <c r="A71" s="342">
        <v>8240</v>
      </c>
      <c r="B71" s="41" t="s">
        <v>339</v>
      </c>
      <c r="C71" s="42"/>
      <c r="D71" s="40"/>
      <c r="E71" s="40"/>
      <c r="F71" s="38"/>
      <c r="G71" s="38"/>
      <c r="H71" s="38"/>
    </row>
    <row r="72" spans="1:8" s="36" customFormat="1" x14ac:dyDescent="0.2">
      <c r="A72" s="341">
        <v>8250</v>
      </c>
      <c r="B72" s="43" t="s">
        <v>338</v>
      </c>
      <c r="C72" s="44"/>
      <c r="D72" s="39"/>
      <c r="E72" s="39"/>
      <c r="F72" s="38"/>
      <c r="G72" s="38"/>
      <c r="H72" s="38"/>
    </row>
    <row r="73" spans="1:8" s="36" customFormat="1" x14ac:dyDescent="0.2">
      <c r="A73" s="340">
        <v>8260</v>
      </c>
      <c r="B73" s="45" t="s">
        <v>337</v>
      </c>
      <c r="C73" s="40"/>
      <c r="D73" s="40"/>
      <c r="E73" s="40"/>
      <c r="F73" s="38"/>
      <c r="G73" s="38"/>
      <c r="H73" s="38"/>
    </row>
    <row r="74" spans="1:8" s="36" customFormat="1" x14ac:dyDescent="0.2">
      <c r="A74" s="339">
        <v>8270</v>
      </c>
      <c r="B74" s="338" t="s">
        <v>336</v>
      </c>
      <c r="C74" s="337"/>
      <c r="D74" s="337"/>
      <c r="E74" s="337"/>
      <c r="F74" s="38"/>
      <c r="G74" s="38"/>
      <c r="H74" s="38"/>
    </row>
    <row r="75" spans="1:8" ht="12" x14ac:dyDescent="0.2">
      <c r="A75" s="336" t="s">
        <v>335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4" zoomScaleNormal="100" zoomScaleSheetLayoutView="100" workbookViewId="0">
      <selection activeCell="B38" sqref="B38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8" width="17.7109375" style="6" customWidth="1"/>
    <col min="9" max="10" width="11.42578125" style="73" customWidth="1"/>
    <col min="11" max="16384" width="11.42578125" style="73"/>
  </cols>
  <sheetData>
    <row r="1" spans="1:10" x14ac:dyDescent="0.2">
      <c r="A1" s="3" t="s">
        <v>43</v>
      </c>
      <c r="B1" s="3"/>
      <c r="H1" s="171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66" customFormat="1" ht="11.25" customHeight="1" x14ac:dyDescent="0.2">
      <c r="A5" s="169" t="s">
        <v>141</v>
      </c>
      <c r="B5" s="169"/>
      <c r="C5" s="168"/>
      <c r="D5" s="168"/>
      <c r="E5" s="168"/>
      <c r="F5" s="6"/>
      <c r="G5" s="6"/>
      <c r="H5" s="167" t="s">
        <v>138</v>
      </c>
    </row>
    <row r="6" spans="1:10" x14ac:dyDescent="0.2">
      <c r="A6" s="159"/>
      <c r="B6" s="159"/>
      <c r="C6" s="157"/>
      <c r="D6" s="157"/>
      <c r="E6" s="157"/>
      <c r="F6" s="157"/>
      <c r="G6" s="157"/>
      <c r="H6" s="157"/>
    </row>
    <row r="7" spans="1:10" ht="15" customHeight="1" x14ac:dyDescent="0.2">
      <c r="A7" s="136" t="s">
        <v>45</v>
      </c>
      <c r="B7" s="135" t="s">
        <v>46</v>
      </c>
      <c r="C7" s="133" t="s">
        <v>125</v>
      </c>
      <c r="D7" s="165">
        <v>2016</v>
      </c>
      <c r="E7" s="165">
        <v>2015</v>
      </c>
      <c r="F7" s="164" t="s">
        <v>137</v>
      </c>
      <c r="G7" s="164" t="s">
        <v>136</v>
      </c>
      <c r="H7" s="163" t="s">
        <v>135</v>
      </c>
    </row>
    <row r="8" spans="1:10" x14ac:dyDescent="0.2">
      <c r="A8" s="146" t="s">
        <v>404</v>
      </c>
      <c r="B8" s="146" t="s">
        <v>405</v>
      </c>
      <c r="C8" s="162">
        <v>11845.9</v>
      </c>
      <c r="D8" s="162">
        <v>16276.12</v>
      </c>
      <c r="E8" s="162">
        <v>20466.169999999998</v>
      </c>
      <c r="F8" s="162">
        <v>18081.53</v>
      </c>
      <c r="G8" s="162"/>
      <c r="H8" s="162"/>
    </row>
    <row r="9" spans="1:10" x14ac:dyDescent="0.2">
      <c r="A9" s="146"/>
      <c r="B9" s="146"/>
      <c r="C9" s="162"/>
      <c r="D9" s="162"/>
      <c r="E9" s="162"/>
      <c r="F9" s="162"/>
      <c r="G9" s="162"/>
      <c r="H9" s="162"/>
    </row>
    <row r="10" spans="1:10" x14ac:dyDescent="0.2">
      <c r="A10" s="146"/>
      <c r="B10" s="146"/>
      <c r="C10" s="162"/>
      <c r="D10" s="162"/>
      <c r="E10" s="162"/>
      <c r="F10" s="162"/>
      <c r="G10" s="162"/>
      <c r="H10" s="162"/>
    </row>
    <row r="11" spans="1:10" x14ac:dyDescent="0.2">
      <c r="A11" s="146"/>
      <c r="B11" s="146"/>
      <c r="C11" s="162"/>
      <c r="D11" s="162"/>
      <c r="E11" s="162"/>
      <c r="F11" s="162"/>
      <c r="G11" s="162"/>
      <c r="H11" s="162"/>
    </row>
    <row r="12" spans="1:10" x14ac:dyDescent="0.2">
      <c r="A12" s="146"/>
      <c r="B12" s="146"/>
      <c r="C12" s="162"/>
      <c r="D12" s="162"/>
      <c r="E12" s="162"/>
      <c r="F12" s="162"/>
      <c r="G12" s="162"/>
      <c r="H12" s="162"/>
    </row>
    <row r="13" spans="1:10" x14ac:dyDescent="0.2">
      <c r="A13" s="146"/>
      <c r="B13" s="146"/>
      <c r="C13" s="162"/>
      <c r="D13" s="162"/>
      <c r="E13" s="162"/>
      <c r="F13" s="162"/>
      <c r="G13" s="162"/>
      <c r="H13" s="162"/>
      <c r="J13" s="170"/>
    </row>
    <row r="14" spans="1:10" x14ac:dyDescent="0.2">
      <c r="A14" s="161"/>
      <c r="B14" s="161" t="s">
        <v>140</v>
      </c>
      <c r="C14" s="160">
        <f t="shared" ref="C14:H14" si="0">SUM(C8:C13)</f>
        <v>11845.9</v>
      </c>
      <c r="D14" s="160">
        <f t="shared" si="0"/>
        <v>16276.12</v>
      </c>
      <c r="E14" s="160">
        <f t="shared" si="0"/>
        <v>20466.169999999998</v>
      </c>
      <c r="F14" s="160">
        <f t="shared" si="0"/>
        <v>18081.53</v>
      </c>
      <c r="G14" s="160">
        <f t="shared" si="0"/>
        <v>0</v>
      </c>
      <c r="H14" s="160">
        <f t="shared" si="0"/>
        <v>0</v>
      </c>
    </row>
    <row r="15" spans="1:10" x14ac:dyDescent="0.2">
      <c r="A15" s="48"/>
      <c r="B15" s="48"/>
      <c r="C15" s="139"/>
      <c r="D15" s="139"/>
      <c r="E15" s="139"/>
      <c r="F15" s="139"/>
      <c r="G15" s="139"/>
      <c r="H15" s="139"/>
    </row>
    <row r="16" spans="1:10" x14ac:dyDescent="0.2">
      <c r="A16" s="48"/>
      <c r="B16" s="48"/>
      <c r="C16" s="139"/>
      <c r="D16" s="139"/>
      <c r="E16" s="139"/>
      <c r="F16" s="139"/>
      <c r="G16" s="139"/>
      <c r="H16" s="139"/>
    </row>
    <row r="17" spans="1:8" s="166" customFormat="1" ht="11.25" customHeight="1" x14ac:dyDescent="0.2">
      <c r="A17" s="169" t="s">
        <v>139</v>
      </c>
      <c r="B17" s="169"/>
      <c r="C17" s="168"/>
      <c r="D17" s="168"/>
      <c r="E17" s="168"/>
      <c r="F17" s="6"/>
      <c r="G17" s="6"/>
      <c r="H17" s="167" t="s">
        <v>138</v>
      </c>
    </row>
    <row r="18" spans="1:8" x14ac:dyDescent="0.2">
      <c r="A18" s="159"/>
      <c r="B18" s="159"/>
      <c r="C18" s="157"/>
      <c r="D18" s="157"/>
      <c r="E18" s="157"/>
      <c r="F18" s="157"/>
      <c r="G18" s="157"/>
      <c r="H18" s="157"/>
    </row>
    <row r="19" spans="1:8" ht="15" customHeight="1" x14ac:dyDescent="0.2">
      <c r="A19" s="136" t="s">
        <v>45</v>
      </c>
      <c r="B19" s="135" t="s">
        <v>46</v>
      </c>
      <c r="C19" s="133" t="s">
        <v>125</v>
      </c>
      <c r="D19" s="165">
        <v>2016</v>
      </c>
      <c r="E19" s="165">
        <v>2015</v>
      </c>
      <c r="F19" s="164" t="s">
        <v>137</v>
      </c>
      <c r="G19" s="164" t="s">
        <v>136</v>
      </c>
      <c r="H19" s="163" t="s">
        <v>135</v>
      </c>
    </row>
    <row r="20" spans="1:8" x14ac:dyDescent="0.2">
      <c r="A20" s="146" t="s">
        <v>401</v>
      </c>
      <c r="B20" s="146" t="s">
        <v>401</v>
      </c>
      <c r="C20" s="162"/>
      <c r="D20" s="162"/>
      <c r="E20" s="162"/>
      <c r="F20" s="162"/>
      <c r="G20" s="162"/>
      <c r="H20" s="162"/>
    </row>
    <row r="21" spans="1:8" x14ac:dyDescent="0.2">
      <c r="A21" s="146"/>
      <c r="B21" s="146"/>
      <c r="C21" s="162"/>
      <c r="D21" s="162"/>
      <c r="E21" s="162"/>
      <c r="F21" s="162"/>
      <c r="G21" s="162"/>
      <c r="H21" s="162"/>
    </row>
    <row r="22" spans="1:8" x14ac:dyDescent="0.2">
      <c r="A22" s="146"/>
      <c r="B22" s="146"/>
      <c r="C22" s="162"/>
      <c r="D22" s="162"/>
      <c r="E22" s="162"/>
      <c r="F22" s="162"/>
      <c r="G22" s="162"/>
      <c r="H22" s="162"/>
    </row>
    <row r="23" spans="1:8" x14ac:dyDescent="0.2">
      <c r="A23" s="146"/>
      <c r="B23" s="146"/>
      <c r="C23" s="162"/>
      <c r="D23" s="162"/>
      <c r="E23" s="162"/>
      <c r="F23" s="162"/>
      <c r="G23" s="162"/>
      <c r="H23" s="162"/>
    </row>
    <row r="24" spans="1:8" x14ac:dyDescent="0.2">
      <c r="A24" s="161"/>
      <c r="B24" s="161" t="s">
        <v>134</v>
      </c>
      <c r="C24" s="160">
        <f t="shared" ref="C24:H24" si="1">SUM(C20:C23)</f>
        <v>0</v>
      </c>
      <c r="D24" s="160">
        <f t="shared" si="1"/>
        <v>0</v>
      </c>
      <c r="E24" s="160">
        <f t="shared" si="1"/>
        <v>0</v>
      </c>
      <c r="F24" s="160">
        <f t="shared" si="1"/>
        <v>0</v>
      </c>
      <c r="G24" s="160">
        <f t="shared" si="1"/>
        <v>0</v>
      </c>
      <c r="H24" s="16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13" zoomScaleNormal="100" zoomScaleSheetLayoutView="100" workbookViewId="0">
      <selection activeCell="B21" sqref="B21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7" width="17.7109375" style="6" customWidth="1"/>
    <col min="8" max="9" width="18.7109375" style="73" customWidth="1"/>
    <col min="10" max="10" width="11.42578125" style="73" customWidth="1"/>
    <col min="11" max="16384" width="11.42578125" style="73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25" t="s">
        <v>167</v>
      </c>
      <c r="B5" s="138"/>
      <c r="E5" s="176"/>
      <c r="F5" s="176"/>
      <c r="I5" s="178" t="s">
        <v>150</v>
      </c>
    </row>
    <row r="6" spans="1:10" x14ac:dyDescent="0.2">
      <c r="A6" s="177"/>
      <c r="B6" s="177"/>
      <c r="C6" s="176"/>
      <c r="D6" s="176"/>
      <c r="E6" s="176"/>
      <c r="F6" s="176"/>
    </row>
    <row r="7" spans="1:10" ht="15" customHeight="1" x14ac:dyDescent="0.2">
      <c r="A7" s="136" t="s">
        <v>45</v>
      </c>
      <c r="B7" s="135" t="s">
        <v>46</v>
      </c>
      <c r="C7" s="175" t="s">
        <v>149</v>
      </c>
      <c r="D7" s="175" t="s">
        <v>148</v>
      </c>
      <c r="E7" s="175" t="s">
        <v>147</v>
      </c>
      <c r="F7" s="175" t="s">
        <v>146</v>
      </c>
      <c r="G7" s="174" t="s">
        <v>145</v>
      </c>
      <c r="H7" s="135" t="s">
        <v>144</v>
      </c>
      <c r="I7" s="135" t="s">
        <v>143</v>
      </c>
    </row>
    <row r="8" spans="1:10" x14ac:dyDescent="0.2">
      <c r="A8" s="145" t="s">
        <v>406</v>
      </c>
      <c r="B8" s="184" t="s">
        <v>407</v>
      </c>
      <c r="C8" s="130">
        <v>2568.5500000000002</v>
      </c>
      <c r="D8" s="182">
        <v>2568.5500000000002</v>
      </c>
      <c r="E8" s="182"/>
      <c r="F8" s="182"/>
      <c r="G8" s="181"/>
      <c r="H8" s="172"/>
      <c r="I8" s="180"/>
    </row>
    <row r="9" spans="1:10" x14ac:dyDescent="0.2">
      <c r="A9" s="145" t="s">
        <v>408</v>
      </c>
      <c r="B9" s="184" t="s">
        <v>409</v>
      </c>
      <c r="C9" s="130">
        <v>1627.63</v>
      </c>
      <c r="D9" s="182">
        <v>1627.63</v>
      </c>
      <c r="E9" s="182"/>
      <c r="F9" s="182"/>
      <c r="G9" s="181"/>
      <c r="H9" s="172"/>
      <c r="I9" s="180"/>
    </row>
    <row r="10" spans="1:10" x14ac:dyDescent="0.2">
      <c r="A10" s="145" t="s">
        <v>410</v>
      </c>
      <c r="B10" s="184" t="s">
        <v>411</v>
      </c>
      <c r="C10" s="183">
        <v>6950</v>
      </c>
      <c r="D10" s="182">
        <v>6950</v>
      </c>
      <c r="E10" s="182"/>
      <c r="F10" s="182"/>
      <c r="G10" s="181"/>
      <c r="H10" s="172"/>
      <c r="I10" s="180"/>
    </row>
    <row r="11" spans="1:10" x14ac:dyDescent="0.2">
      <c r="A11" s="145"/>
      <c r="B11" s="184"/>
      <c r="C11" s="183"/>
      <c r="D11" s="182"/>
      <c r="E11" s="182"/>
      <c r="F11" s="182"/>
      <c r="G11" s="181"/>
      <c r="H11" s="172"/>
      <c r="I11" s="180"/>
    </row>
    <row r="12" spans="1:10" x14ac:dyDescent="0.2">
      <c r="A12" s="145"/>
      <c r="B12" s="184"/>
      <c r="C12" s="183"/>
      <c r="D12" s="182"/>
      <c r="E12" s="182"/>
      <c r="F12" s="182"/>
      <c r="G12" s="181"/>
      <c r="H12" s="172"/>
      <c r="I12" s="180"/>
    </row>
    <row r="13" spans="1:10" x14ac:dyDescent="0.2">
      <c r="A13" s="145"/>
      <c r="B13" s="184"/>
      <c r="C13" s="183"/>
      <c r="D13" s="182"/>
      <c r="E13" s="182"/>
      <c r="F13" s="182"/>
      <c r="G13" s="181"/>
      <c r="H13" s="172"/>
      <c r="I13" s="180"/>
    </row>
    <row r="14" spans="1:10" x14ac:dyDescent="0.2">
      <c r="A14" s="145"/>
      <c r="B14" s="184"/>
      <c r="C14" s="183"/>
      <c r="D14" s="182"/>
      <c r="E14" s="182"/>
      <c r="F14" s="182"/>
      <c r="G14" s="181"/>
      <c r="H14" s="172"/>
      <c r="I14" s="180"/>
    </row>
    <row r="15" spans="1:10" x14ac:dyDescent="0.2">
      <c r="A15" s="161"/>
      <c r="B15" s="161" t="s">
        <v>166</v>
      </c>
      <c r="C15" s="160">
        <f>SUM(C8:C14)</f>
        <v>11146.18</v>
      </c>
      <c r="D15" s="160">
        <f>SUM(D8:D14)</f>
        <v>11146.18</v>
      </c>
      <c r="E15" s="160">
        <f>SUM(E8:E14)</f>
        <v>0</v>
      </c>
      <c r="F15" s="160">
        <f>SUM(F8:F14)</f>
        <v>0</v>
      </c>
      <c r="G15" s="160">
        <f>SUM(G8:G14)</f>
        <v>0</v>
      </c>
      <c r="H15" s="152"/>
      <c r="I15" s="152"/>
    </row>
    <row r="16" spans="1:10" x14ac:dyDescent="0.2">
      <c r="A16" s="48"/>
      <c r="B16" s="48"/>
      <c r="C16" s="139"/>
      <c r="D16" s="139"/>
      <c r="E16" s="139"/>
      <c r="F16" s="139"/>
      <c r="G16" s="139"/>
      <c r="H16" s="48"/>
      <c r="I16" s="48"/>
    </row>
    <row r="17" spans="1:9" x14ac:dyDescent="0.2">
      <c r="A17" s="48"/>
      <c r="B17" s="48"/>
      <c r="C17" s="139"/>
      <c r="D17" s="139"/>
      <c r="E17" s="139"/>
      <c r="F17" s="139"/>
      <c r="G17" s="139"/>
      <c r="H17" s="48"/>
      <c r="I17" s="48"/>
    </row>
    <row r="18" spans="1:9" ht="11.25" customHeight="1" x14ac:dyDescent="0.2">
      <c r="A18" s="125" t="s">
        <v>165</v>
      </c>
      <c r="B18" s="138"/>
      <c r="E18" s="176"/>
      <c r="F18" s="176"/>
      <c r="I18" s="178" t="s">
        <v>150</v>
      </c>
    </row>
    <row r="19" spans="1:9" x14ac:dyDescent="0.2">
      <c r="A19" s="177"/>
      <c r="B19" s="177"/>
      <c r="C19" s="176"/>
      <c r="D19" s="176"/>
      <c r="E19" s="176"/>
      <c r="F19" s="176"/>
    </row>
    <row r="20" spans="1:9" ht="15" customHeight="1" x14ac:dyDescent="0.2">
      <c r="A20" s="136" t="s">
        <v>45</v>
      </c>
      <c r="B20" s="135" t="s">
        <v>46</v>
      </c>
      <c r="C20" s="175" t="s">
        <v>149</v>
      </c>
      <c r="D20" s="175" t="s">
        <v>148</v>
      </c>
      <c r="E20" s="175" t="s">
        <v>147</v>
      </c>
      <c r="F20" s="175" t="s">
        <v>146</v>
      </c>
      <c r="G20" s="174" t="s">
        <v>145</v>
      </c>
      <c r="H20" s="135" t="s">
        <v>144</v>
      </c>
      <c r="I20" s="135" t="s">
        <v>143</v>
      </c>
    </row>
    <row r="21" spans="1:9" x14ac:dyDescent="0.2">
      <c r="A21" s="131" t="s">
        <v>412</v>
      </c>
      <c r="B21" s="131" t="s">
        <v>413</v>
      </c>
      <c r="C21" s="130">
        <v>8662</v>
      </c>
      <c r="D21" s="173">
        <v>8662</v>
      </c>
      <c r="E21" s="173"/>
      <c r="F21" s="173"/>
      <c r="G21" s="173"/>
      <c r="H21" s="172"/>
      <c r="I21" s="172"/>
    </row>
    <row r="22" spans="1:9" x14ac:dyDescent="0.2">
      <c r="A22" s="131"/>
      <c r="B22" s="131"/>
      <c r="C22" s="130"/>
      <c r="D22" s="173"/>
      <c r="E22" s="173"/>
      <c r="F22" s="173"/>
      <c r="G22" s="173"/>
      <c r="H22" s="172"/>
      <c r="I22" s="172"/>
    </row>
    <row r="23" spans="1:9" x14ac:dyDescent="0.2">
      <c r="A23" s="131"/>
      <c r="B23" s="131"/>
      <c r="C23" s="130"/>
      <c r="D23" s="173"/>
      <c r="E23" s="173"/>
      <c r="F23" s="173"/>
      <c r="G23" s="173"/>
      <c r="H23" s="172"/>
      <c r="I23" s="172"/>
    </row>
    <row r="24" spans="1:9" x14ac:dyDescent="0.2">
      <c r="A24" s="131"/>
      <c r="B24" s="131"/>
      <c r="C24" s="130"/>
      <c r="D24" s="173"/>
      <c r="E24" s="173"/>
      <c r="F24" s="173"/>
      <c r="G24" s="173"/>
      <c r="H24" s="172"/>
      <c r="I24" s="172"/>
    </row>
    <row r="25" spans="1:9" x14ac:dyDescent="0.2">
      <c r="A25" s="50"/>
      <c r="B25" s="50" t="s">
        <v>164</v>
      </c>
      <c r="C25" s="152">
        <f>SUM(C21:C24)</f>
        <v>8662</v>
      </c>
      <c r="D25" s="152">
        <f>SUM(D21:D24)</f>
        <v>8662</v>
      </c>
      <c r="E25" s="152">
        <f>SUM(E21:E24)</f>
        <v>0</v>
      </c>
      <c r="F25" s="152">
        <f>SUM(F21:F24)</f>
        <v>0</v>
      </c>
      <c r="G25" s="152">
        <f>SUM(G21:G24)</f>
        <v>0</v>
      </c>
      <c r="H25" s="152"/>
      <c r="I25" s="152"/>
    </row>
    <row r="28" spans="1:9" x14ac:dyDescent="0.2">
      <c r="A28" s="125" t="s">
        <v>163</v>
      </c>
      <c r="B28" s="138"/>
      <c r="E28" s="176"/>
      <c r="F28" s="176"/>
      <c r="I28" s="178" t="s">
        <v>150</v>
      </c>
    </row>
    <row r="29" spans="1:9" x14ac:dyDescent="0.2">
      <c r="A29" s="177"/>
      <c r="B29" s="177"/>
      <c r="C29" s="176"/>
      <c r="D29" s="176"/>
      <c r="E29" s="176"/>
      <c r="F29" s="176"/>
    </row>
    <row r="30" spans="1:9" x14ac:dyDescent="0.2">
      <c r="A30" s="136" t="s">
        <v>45</v>
      </c>
      <c r="B30" s="135" t="s">
        <v>46</v>
      </c>
      <c r="C30" s="175" t="s">
        <v>149</v>
      </c>
      <c r="D30" s="175" t="s">
        <v>148</v>
      </c>
      <c r="E30" s="175" t="s">
        <v>147</v>
      </c>
      <c r="F30" s="175" t="s">
        <v>146</v>
      </c>
      <c r="G30" s="174" t="s">
        <v>145</v>
      </c>
      <c r="H30" s="135" t="s">
        <v>144</v>
      </c>
      <c r="I30" s="135" t="s">
        <v>143</v>
      </c>
    </row>
    <row r="31" spans="1:9" x14ac:dyDescent="0.2">
      <c r="A31" s="131" t="s">
        <v>401</v>
      </c>
      <c r="B31" s="131" t="s">
        <v>401</v>
      </c>
      <c r="C31" s="130"/>
      <c r="D31" s="173"/>
      <c r="E31" s="173"/>
      <c r="F31" s="173"/>
      <c r="G31" s="173"/>
      <c r="H31" s="172"/>
      <c r="I31" s="172"/>
    </row>
    <row r="32" spans="1:9" x14ac:dyDescent="0.2">
      <c r="A32" s="131"/>
      <c r="B32" s="131"/>
      <c r="C32" s="130"/>
      <c r="D32" s="173"/>
      <c r="E32" s="173"/>
      <c r="F32" s="173"/>
      <c r="G32" s="173"/>
      <c r="H32" s="172"/>
      <c r="I32" s="172"/>
    </row>
    <row r="33" spans="1:9" x14ac:dyDescent="0.2">
      <c r="A33" s="131"/>
      <c r="B33" s="131"/>
      <c r="C33" s="130"/>
      <c r="D33" s="173"/>
      <c r="E33" s="173"/>
      <c r="F33" s="173"/>
      <c r="G33" s="173"/>
      <c r="H33" s="172"/>
      <c r="I33" s="172"/>
    </row>
    <row r="34" spans="1:9" x14ac:dyDescent="0.2">
      <c r="A34" s="131"/>
      <c r="B34" s="131"/>
      <c r="C34" s="130"/>
      <c r="D34" s="173"/>
      <c r="E34" s="173"/>
      <c r="F34" s="173"/>
      <c r="G34" s="173"/>
      <c r="H34" s="172"/>
      <c r="I34" s="172"/>
    </row>
    <row r="35" spans="1:9" x14ac:dyDescent="0.2">
      <c r="A35" s="50"/>
      <c r="B35" s="50" t="s">
        <v>162</v>
      </c>
      <c r="C35" s="152">
        <f>SUM(C31:C34)</f>
        <v>0</v>
      </c>
      <c r="D35" s="152">
        <f>SUM(D31:D34)</f>
        <v>0</v>
      </c>
      <c r="E35" s="152">
        <f>SUM(E31:E34)</f>
        <v>0</v>
      </c>
      <c r="F35" s="152">
        <f>SUM(F31:F34)</f>
        <v>0</v>
      </c>
      <c r="G35" s="152">
        <f>SUM(G31:G34)</f>
        <v>0</v>
      </c>
      <c r="H35" s="152"/>
      <c r="I35" s="152"/>
    </row>
    <row r="38" spans="1:9" x14ac:dyDescent="0.2">
      <c r="A38" s="125" t="s">
        <v>161</v>
      </c>
      <c r="B38" s="138"/>
      <c r="E38" s="176"/>
      <c r="F38" s="176"/>
      <c r="I38" s="178" t="s">
        <v>150</v>
      </c>
    </row>
    <row r="39" spans="1:9" x14ac:dyDescent="0.2">
      <c r="A39" s="177"/>
      <c r="B39" s="177"/>
      <c r="C39" s="176"/>
      <c r="D39" s="176"/>
      <c r="E39" s="176"/>
      <c r="F39" s="176"/>
    </row>
    <row r="40" spans="1:9" x14ac:dyDescent="0.2">
      <c r="A40" s="136" t="s">
        <v>45</v>
      </c>
      <c r="B40" s="135" t="s">
        <v>46</v>
      </c>
      <c r="C40" s="175" t="s">
        <v>149</v>
      </c>
      <c r="D40" s="175" t="s">
        <v>148</v>
      </c>
      <c r="E40" s="175" t="s">
        <v>147</v>
      </c>
      <c r="F40" s="175" t="s">
        <v>146</v>
      </c>
      <c r="G40" s="174" t="s">
        <v>145</v>
      </c>
      <c r="H40" s="135" t="s">
        <v>144</v>
      </c>
      <c r="I40" s="135" t="s">
        <v>143</v>
      </c>
    </row>
    <row r="41" spans="1:9" x14ac:dyDescent="0.2">
      <c r="A41" s="131" t="s">
        <v>414</v>
      </c>
      <c r="B41" s="131" t="s">
        <v>415</v>
      </c>
      <c r="C41" s="130">
        <v>287609.36</v>
      </c>
      <c r="D41" s="173">
        <v>287609.36</v>
      </c>
      <c r="E41" s="173"/>
      <c r="F41" s="173"/>
      <c r="G41" s="173"/>
      <c r="H41" s="172"/>
      <c r="I41" s="172"/>
    </row>
    <row r="42" spans="1:9" x14ac:dyDescent="0.2">
      <c r="A42" s="131"/>
      <c r="B42" s="131"/>
      <c r="C42" s="130"/>
      <c r="D42" s="173"/>
      <c r="E42" s="173"/>
      <c r="F42" s="173"/>
      <c r="G42" s="173"/>
      <c r="H42" s="172"/>
      <c r="I42" s="172"/>
    </row>
    <row r="43" spans="1:9" x14ac:dyDescent="0.2">
      <c r="A43" s="131"/>
      <c r="B43" s="131"/>
      <c r="C43" s="130"/>
      <c r="D43" s="173"/>
      <c r="E43" s="173"/>
      <c r="F43" s="173"/>
      <c r="G43" s="173"/>
      <c r="H43" s="172"/>
      <c r="I43" s="172"/>
    </row>
    <row r="44" spans="1:9" x14ac:dyDescent="0.2">
      <c r="A44" s="131"/>
      <c r="B44" s="131"/>
      <c r="C44" s="130"/>
      <c r="D44" s="173"/>
      <c r="E44" s="173"/>
      <c r="F44" s="173"/>
      <c r="G44" s="173"/>
      <c r="H44" s="172"/>
      <c r="I44" s="172"/>
    </row>
    <row r="45" spans="1:9" x14ac:dyDescent="0.2">
      <c r="A45" s="50"/>
      <c r="B45" s="50" t="s">
        <v>160</v>
      </c>
      <c r="C45" s="152">
        <f>SUM(C41:C44)</f>
        <v>287609.36</v>
      </c>
      <c r="D45" s="152">
        <f>SUM(D41:D44)</f>
        <v>287609.36</v>
      </c>
      <c r="E45" s="152">
        <f>SUM(E41:E44)</f>
        <v>0</v>
      </c>
      <c r="F45" s="152">
        <f>SUM(F41:F44)</f>
        <v>0</v>
      </c>
      <c r="G45" s="152">
        <f>SUM(G41:G44)</f>
        <v>0</v>
      </c>
      <c r="H45" s="152"/>
      <c r="I45" s="152"/>
    </row>
    <row r="48" spans="1:9" x14ac:dyDescent="0.2">
      <c r="A48" s="125" t="s">
        <v>159</v>
      </c>
      <c r="B48" s="138"/>
      <c r="C48" s="176"/>
      <c r="D48" s="176"/>
      <c r="E48" s="176"/>
      <c r="F48" s="176"/>
    </row>
    <row r="49" spans="1:9" x14ac:dyDescent="0.2">
      <c r="A49" s="177"/>
      <c r="B49" s="177"/>
      <c r="C49" s="176"/>
      <c r="D49" s="176"/>
      <c r="E49" s="176"/>
      <c r="F49" s="176"/>
    </row>
    <row r="50" spans="1:9" x14ac:dyDescent="0.2">
      <c r="A50" s="136" t="s">
        <v>45</v>
      </c>
      <c r="B50" s="135" t="s">
        <v>46</v>
      </c>
      <c r="C50" s="175" t="s">
        <v>149</v>
      </c>
      <c r="D50" s="175" t="s">
        <v>148</v>
      </c>
      <c r="E50" s="175" t="s">
        <v>147</v>
      </c>
      <c r="F50" s="175" t="s">
        <v>146</v>
      </c>
      <c r="G50" s="174" t="s">
        <v>145</v>
      </c>
      <c r="H50" s="135" t="s">
        <v>144</v>
      </c>
      <c r="I50" s="135" t="s">
        <v>143</v>
      </c>
    </row>
    <row r="51" spans="1:9" x14ac:dyDescent="0.2">
      <c r="A51" s="131" t="s">
        <v>401</v>
      </c>
      <c r="B51" s="131" t="s">
        <v>401</v>
      </c>
      <c r="C51" s="130"/>
      <c r="D51" s="173"/>
      <c r="E51" s="173"/>
      <c r="F51" s="173"/>
      <c r="G51" s="173"/>
      <c r="H51" s="172"/>
      <c r="I51" s="172"/>
    </row>
    <row r="52" spans="1:9" x14ac:dyDescent="0.2">
      <c r="A52" s="131"/>
      <c r="B52" s="131"/>
      <c r="C52" s="130"/>
      <c r="D52" s="173"/>
      <c r="E52" s="173"/>
      <c r="F52" s="173"/>
      <c r="G52" s="173"/>
      <c r="H52" s="172"/>
      <c r="I52" s="172"/>
    </row>
    <row r="53" spans="1:9" x14ac:dyDescent="0.2">
      <c r="A53" s="131"/>
      <c r="B53" s="131"/>
      <c r="C53" s="130"/>
      <c r="D53" s="173"/>
      <c r="E53" s="173"/>
      <c r="F53" s="173"/>
      <c r="G53" s="173"/>
      <c r="H53" s="172"/>
      <c r="I53" s="172"/>
    </row>
    <row r="54" spans="1:9" x14ac:dyDescent="0.2">
      <c r="A54" s="131"/>
      <c r="B54" s="131"/>
      <c r="C54" s="130"/>
      <c r="D54" s="173"/>
      <c r="E54" s="173"/>
      <c r="F54" s="173"/>
      <c r="G54" s="173"/>
      <c r="H54" s="172"/>
      <c r="I54" s="172"/>
    </row>
    <row r="55" spans="1:9" x14ac:dyDescent="0.2">
      <c r="A55" s="131"/>
      <c r="B55" s="131"/>
      <c r="C55" s="130"/>
      <c r="D55" s="173"/>
      <c r="E55" s="173"/>
      <c r="F55" s="173"/>
      <c r="G55" s="173"/>
      <c r="H55" s="172"/>
      <c r="I55" s="172"/>
    </row>
    <row r="56" spans="1:9" x14ac:dyDescent="0.2">
      <c r="A56" s="131"/>
      <c r="B56" s="131"/>
      <c r="C56" s="130"/>
      <c r="D56" s="173"/>
      <c r="E56" s="173"/>
      <c r="F56" s="173"/>
      <c r="G56" s="173"/>
      <c r="H56" s="172"/>
      <c r="I56" s="172"/>
    </row>
    <row r="57" spans="1:9" x14ac:dyDescent="0.2">
      <c r="A57" s="131"/>
      <c r="B57" s="131"/>
      <c r="C57" s="130"/>
      <c r="D57" s="173"/>
      <c r="E57" s="173"/>
      <c r="F57" s="173"/>
      <c r="G57" s="173"/>
      <c r="H57" s="172"/>
      <c r="I57" s="172"/>
    </row>
    <row r="58" spans="1:9" x14ac:dyDescent="0.2">
      <c r="A58" s="131"/>
      <c r="B58" s="131"/>
      <c r="C58" s="130"/>
      <c r="D58" s="173"/>
      <c r="E58" s="173"/>
      <c r="F58" s="173"/>
      <c r="G58" s="173"/>
      <c r="H58" s="172"/>
      <c r="I58" s="172"/>
    </row>
    <row r="59" spans="1:9" x14ac:dyDescent="0.2">
      <c r="A59" s="131"/>
      <c r="B59" s="131"/>
      <c r="C59" s="130"/>
      <c r="D59" s="173"/>
      <c r="E59" s="173"/>
      <c r="F59" s="173"/>
      <c r="G59" s="173"/>
      <c r="H59" s="172"/>
      <c r="I59" s="172"/>
    </row>
    <row r="60" spans="1:9" x14ac:dyDescent="0.2">
      <c r="A60" s="131"/>
      <c r="B60" s="131"/>
      <c r="C60" s="130"/>
      <c r="D60" s="173"/>
      <c r="E60" s="173"/>
      <c r="F60" s="173"/>
      <c r="G60" s="173"/>
      <c r="H60" s="172"/>
      <c r="I60" s="172"/>
    </row>
    <row r="61" spans="1:9" x14ac:dyDescent="0.2">
      <c r="A61" s="131"/>
      <c r="B61" s="131"/>
      <c r="C61" s="130"/>
      <c r="D61" s="173"/>
      <c r="E61" s="173"/>
      <c r="F61" s="173"/>
      <c r="G61" s="173"/>
      <c r="H61" s="172"/>
      <c r="I61" s="172"/>
    </row>
    <row r="62" spans="1:9" x14ac:dyDescent="0.2">
      <c r="A62" s="131"/>
      <c r="B62" s="131"/>
      <c r="C62" s="130"/>
      <c r="D62" s="173"/>
      <c r="E62" s="173"/>
      <c r="F62" s="173"/>
      <c r="G62" s="173"/>
      <c r="H62" s="172"/>
      <c r="I62" s="172"/>
    </row>
    <row r="63" spans="1:9" x14ac:dyDescent="0.2">
      <c r="A63" s="131"/>
      <c r="B63" s="131"/>
      <c r="C63" s="130"/>
      <c r="D63" s="173"/>
      <c r="E63" s="173"/>
      <c r="F63" s="173"/>
      <c r="G63" s="173"/>
      <c r="H63" s="172"/>
      <c r="I63" s="172"/>
    </row>
    <row r="64" spans="1:9" x14ac:dyDescent="0.2">
      <c r="A64" s="131"/>
      <c r="B64" s="131"/>
      <c r="C64" s="130"/>
      <c r="D64" s="173"/>
      <c r="E64" s="173"/>
      <c r="F64" s="173"/>
      <c r="G64" s="173"/>
      <c r="H64" s="172"/>
      <c r="I64" s="172"/>
    </row>
    <row r="65" spans="1:9" x14ac:dyDescent="0.2">
      <c r="A65" s="131"/>
      <c r="B65" s="131"/>
      <c r="C65" s="130"/>
      <c r="D65" s="173"/>
      <c r="E65" s="173"/>
      <c r="F65" s="173"/>
      <c r="G65" s="173"/>
      <c r="H65" s="172"/>
      <c r="I65" s="172"/>
    </row>
    <row r="66" spans="1:9" x14ac:dyDescent="0.2">
      <c r="A66" s="131"/>
      <c r="B66" s="131"/>
      <c r="C66" s="130"/>
      <c r="D66" s="173"/>
      <c r="E66" s="173"/>
      <c r="F66" s="173"/>
      <c r="G66" s="173"/>
      <c r="H66" s="172"/>
      <c r="I66" s="172"/>
    </row>
    <row r="67" spans="1:9" x14ac:dyDescent="0.2">
      <c r="A67" s="131"/>
      <c r="B67" s="131"/>
      <c r="C67" s="130"/>
      <c r="D67" s="173"/>
      <c r="E67" s="173"/>
      <c r="F67" s="173"/>
      <c r="G67" s="173"/>
      <c r="H67" s="172"/>
      <c r="I67" s="172"/>
    </row>
    <row r="68" spans="1:9" x14ac:dyDescent="0.2">
      <c r="A68" s="131"/>
      <c r="B68" s="131"/>
      <c r="C68" s="130"/>
      <c r="D68" s="173"/>
      <c r="E68" s="173"/>
      <c r="F68" s="173"/>
      <c r="G68" s="173"/>
      <c r="H68" s="172"/>
      <c r="I68" s="172"/>
    </row>
    <row r="69" spans="1:9" x14ac:dyDescent="0.2">
      <c r="A69" s="131"/>
      <c r="B69" s="131"/>
      <c r="C69" s="130"/>
      <c r="D69" s="173"/>
      <c r="E69" s="173"/>
      <c r="F69" s="173"/>
      <c r="G69" s="173"/>
      <c r="H69" s="172"/>
      <c r="I69" s="172"/>
    </row>
    <row r="70" spans="1:9" x14ac:dyDescent="0.2">
      <c r="A70" s="131"/>
      <c r="B70" s="131"/>
      <c r="C70" s="130"/>
      <c r="D70" s="173"/>
      <c r="E70" s="173"/>
      <c r="F70" s="173"/>
      <c r="G70" s="173"/>
      <c r="H70" s="172"/>
      <c r="I70" s="172"/>
    </row>
    <row r="71" spans="1:9" x14ac:dyDescent="0.2">
      <c r="A71" s="131"/>
      <c r="B71" s="131"/>
      <c r="C71" s="130"/>
      <c r="D71" s="173"/>
      <c r="E71" s="173"/>
      <c r="F71" s="173"/>
      <c r="G71" s="173"/>
      <c r="H71" s="172"/>
      <c r="I71" s="172"/>
    </row>
    <row r="72" spans="1:9" x14ac:dyDescent="0.2">
      <c r="A72" s="131"/>
      <c r="B72" s="131"/>
      <c r="C72" s="130"/>
      <c r="D72" s="173"/>
      <c r="E72" s="173"/>
      <c r="F72" s="173"/>
      <c r="G72" s="173"/>
      <c r="H72" s="172"/>
      <c r="I72" s="172"/>
    </row>
    <row r="73" spans="1:9" x14ac:dyDescent="0.2">
      <c r="A73" s="131"/>
      <c r="B73" s="131"/>
      <c r="C73" s="130"/>
      <c r="D73" s="173"/>
      <c r="E73" s="173"/>
      <c r="F73" s="173"/>
      <c r="G73" s="173"/>
      <c r="H73" s="172"/>
      <c r="I73" s="172"/>
    </row>
    <row r="74" spans="1:9" x14ac:dyDescent="0.2">
      <c r="A74" s="131"/>
      <c r="B74" s="131"/>
      <c r="C74" s="130"/>
      <c r="D74" s="173"/>
      <c r="E74" s="173"/>
      <c r="F74" s="173"/>
      <c r="G74" s="173"/>
      <c r="H74" s="172"/>
      <c r="I74" s="172"/>
    </row>
    <row r="75" spans="1:9" x14ac:dyDescent="0.2">
      <c r="A75" s="50"/>
      <c r="B75" s="50" t="s">
        <v>158</v>
      </c>
      <c r="C75" s="152">
        <f>SUM(C51:C74)</f>
        <v>0</v>
      </c>
      <c r="D75" s="152">
        <f>SUM(D51:D74)</f>
        <v>0</v>
      </c>
      <c r="E75" s="152">
        <f>SUM(E51:E74)</f>
        <v>0</v>
      </c>
      <c r="F75" s="152">
        <f>SUM(F51:F74)</f>
        <v>0</v>
      </c>
      <c r="G75" s="152">
        <f>SUM(G51:G74)</f>
        <v>0</v>
      </c>
      <c r="H75" s="152"/>
      <c r="I75" s="152"/>
    </row>
    <row r="78" spans="1:9" x14ac:dyDescent="0.2">
      <c r="A78" s="125" t="s">
        <v>157</v>
      </c>
      <c r="B78" s="138"/>
      <c r="C78" s="179"/>
      <c r="E78" s="176"/>
      <c r="F78" s="176"/>
      <c r="I78" s="178" t="s">
        <v>150</v>
      </c>
    </row>
    <row r="79" spans="1:9" x14ac:dyDescent="0.2">
      <c r="A79" s="177"/>
      <c r="B79" s="177"/>
      <c r="C79" s="176"/>
      <c r="D79" s="176"/>
      <c r="E79" s="176"/>
      <c r="F79" s="176"/>
    </row>
    <row r="80" spans="1:9" x14ac:dyDescent="0.2">
      <c r="A80" s="136" t="s">
        <v>45</v>
      </c>
      <c r="B80" s="135" t="s">
        <v>46</v>
      </c>
      <c r="C80" s="175" t="s">
        <v>149</v>
      </c>
      <c r="D80" s="175" t="s">
        <v>148</v>
      </c>
      <c r="E80" s="175" t="s">
        <v>147</v>
      </c>
      <c r="F80" s="175" t="s">
        <v>146</v>
      </c>
      <c r="G80" s="174" t="s">
        <v>145</v>
      </c>
      <c r="H80" s="135" t="s">
        <v>144</v>
      </c>
      <c r="I80" s="135" t="s">
        <v>143</v>
      </c>
    </row>
    <row r="81" spans="1:11" x14ac:dyDescent="0.2">
      <c r="A81" s="131" t="s">
        <v>401</v>
      </c>
      <c r="B81" s="131" t="s">
        <v>401</v>
      </c>
      <c r="C81" s="130"/>
      <c r="D81" s="173"/>
      <c r="E81" s="173"/>
      <c r="F81" s="173"/>
      <c r="G81" s="173"/>
      <c r="H81" s="172"/>
      <c r="I81" s="172"/>
    </row>
    <row r="82" spans="1:11" x14ac:dyDescent="0.2">
      <c r="A82" s="131"/>
      <c r="B82" s="131"/>
      <c r="C82" s="130"/>
      <c r="D82" s="173"/>
      <c r="E82" s="173"/>
      <c r="F82" s="173"/>
      <c r="G82" s="173"/>
      <c r="H82" s="172"/>
      <c r="I82" s="172"/>
    </row>
    <row r="83" spans="1:11" x14ac:dyDescent="0.2">
      <c r="A83" s="131"/>
      <c r="B83" s="131"/>
      <c r="C83" s="130"/>
      <c r="D83" s="173"/>
      <c r="E83" s="173"/>
      <c r="F83" s="173"/>
      <c r="G83" s="173"/>
      <c r="H83" s="172"/>
      <c r="I83" s="172"/>
      <c r="K83" s="6"/>
    </row>
    <row r="84" spans="1:11" x14ac:dyDescent="0.2">
      <c r="A84" s="131"/>
      <c r="B84" s="131"/>
      <c r="C84" s="130"/>
      <c r="D84" s="173"/>
      <c r="E84" s="173"/>
      <c r="F84" s="173"/>
      <c r="G84" s="173"/>
      <c r="H84" s="172"/>
      <c r="I84" s="172"/>
      <c r="K84" s="6"/>
    </row>
    <row r="85" spans="1:11" x14ac:dyDescent="0.2">
      <c r="A85" s="50"/>
      <c r="B85" s="50" t="s">
        <v>156</v>
      </c>
      <c r="C85" s="152">
        <f>SUM(C81:C84)</f>
        <v>0</v>
      </c>
      <c r="D85" s="152">
        <f>SUM(D81:D84)</f>
        <v>0</v>
      </c>
      <c r="E85" s="152">
        <f>SUM(E81:E84)</f>
        <v>0</v>
      </c>
      <c r="F85" s="152">
        <f>SUM(F81:F84)</f>
        <v>0</v>
      </c>
      <c r="G85" s="152">
        <f>SUM(G81:G84)</f>
        <v>0</v>
      </c>
      <c r="H85" s="152"/>
      <c r="I85" s="152"/>
      <c r="K85" s="6"/>
    </row>
    <row r="88" spans="1:11" x14ac:dyDescent="0.2">
      <c r="A88" s="125" t="s">
        <v>155</v>
      </c>
      <c r="B88" s="138"/>
      <c r="E88" s="176"/>
      <c r="F88" s="176"/>
      <c r="I88" s="178" t="s">
        <v>150</v>
      </c>
    </row>
    <row r="89" spans="1:11" x14ac:dyDescent="0.2">
      <c r="A89" s="177"/>
      <c r="B89" s="177"/>
      <c r="C89" s="176"/>
      <c r="D89" s="176"/>
      <c r="E89" s="176"/>
      <c r="F89" s="176"/>
    </row>
    <row r="90" spans="1:11" x14ac:dyDescent="0.2">
      <c r="A90" s="136" t="s">
        <v>45</v>
      </c>
      <c r="B90" s="135" t="s">
        <v>46</v>
      </c>
      <c r="C90" s="175" t="s">
        <v>149</v>
      </c>
      <c r="D90" s="175" t="s">
        <v>148</v>
      </c>
      <c r="E90" s="175" t="s">
        <v>147</v>
      </c>
      <c r="F90" s="175" t="s">
        <v>146</v>
      </c>
      <c r="G90" s="174" t="s">
        <v>145</v>
      </c>
      <c r="H90" s="135" t="s">
        <v>144</v>
      </c>
      <c r="I90" s="135" t="s">
        <v>143</v>
      </c>
    </row>
    <row r="91" spans="1:11" x14ac:dyDescent="0.2">
      <c r="A91" s="131" t="s">
        <v>401</v>
      </c>
      <c r="B91" s="131" t="s">
        <v>401</v>
      </c>
      <c r="C91" s="130"/>
      <c r="D91" s="173"/>
      <c r="E91" s="173"/>
      <c r="F91" s="173"/>
      <c r="G91" s="173"/>
      <c r="H91" s="172"/>
      <c r="I91" s="172"/>
    </row>
    <row r="92" spans="1:11" x14ac:dyDescent="0.2">
      <c r="A92" s="131"/>
      <c r="B92" s="131"/>
      <c r="C92" s="130"/>
      <c r="D92" s="173"/>
      <c r="E92" s="173"/>
      <c r="F92" s="173"/>
      <c r="G92" s="173"/>
      <c r="H92" s="172"/>
      <c r="I92" s="172"/>
    </row>
    <row r="93" spans="1:11" x14ac:dyDescent="0.2">
      <c r="A93" s="131"/>
      <c r="B93" s="131"/>
      <c r="C93" s="130"/>
      <c r="D93" s="173"/>
      <c r="E93" s="173"/>
      <c r="F93" s="173"/>
      <c r="G93" s="173"/>
      <c r="H93" s="172"/>
      <c r="I93" s="172"/>
    </row>
    <row r="94" spans="1:11" x14ac:dyDescent="0.2">
      <c r="A94" s="131"/>
      <c r="B94" s="131"/>
      <c r="C94" s="130"/>
      <c r="D94" s="173"/>
      <c r="E94" s="173"/>
      <c r="F94" s="173"/>
      <c r="G94" s="173"/>
      <c r="H94" s="172"/>
      <c r="I94" s="172"/>
    </row>
    <row r="95" spans="1:11" x14ac:dyDescent="0.2">
      <c r="A95" s="50"/>
      <c r="B95" s="50" t="s">
        <v>154</v>
      </c>
      <c r="C95" s="152">
        <f>SUM(C91:C94)</f>
        <v>0</v>
      </c>
      <c r="D95" s="152">
        <f>SUM(D91:D94)</f>
        <v>0</v>
      </c>
      <c r="E95" s="152">
        <f>SUM(E91:E94)</f>
        <v>0</v>
      </c>
      <c r="F95" s="152">
        <f>SUM(F91:F94)</f>
        <v>0</v>
      </c>
      <c r="G95" s="152">
        <f>SUM(G91:G94)</f>
        <v>0</v>
      </c>
      <c r="H95" s="152"/>
      <c r="I95" s="152"/>
    </row>
    <row r="98" spans="1:11" x14ac:dyDescent="0.2">
      <c r="A98" s="125" t="s">
        <v>153</v>
      </c>
      <c r="B98" s="138"/>
      <c r="E98" s="176"/>
      <c r="F98" s="176"/>
      <c r="I98" s="178" t="s">
        <v>150</v>
      </c>
    </row>
    <row r="99" spans="1:11" x14ac:dyDescent="0.2">
      <c r="A99" s="177"/>
      <c r="B99" s="177"/>
      <c r="C99" s="176"/>
      <c r="D99" s="176"/>
      <c r="E99" s="176"/>
      <c r="F99" s="176"/>
    </row>
    <row r="100" spans="1:11" x14ac:dyDescent="0.2">
      <c r="A100" s="136" t="s">
        <v>45</v>
      </c>
      <c r="B100" s="135" t="s">
        <v>46</v>
      </c>
      <c r="C100" s="175" t="s">
        <v>149</v>
      </c>
      <c r="D100" s="175" t="s">
        <v>148</v>
      </c>
      <c r="E100" s="175" t="s">
        <v>147</v>
      </c>
      <c r="F100" s="175" t="s">
        <v>146</v>
      </c>
      <c r="G100" s="174" t="s">
        <v>145</v>
      </c>
      <c r="H100" s="135" t="s">
        <v>144</v>
      </c>
      <c r="I100" s="135" t="s">
        <v>143</v>
      </c>
    </row>
    <row r="101" spans="1:11" x14ac:dyDescent="0.2">
      <c r="A101" s="131" t="s">
        <v>400</v>
      </c>
      <c r="B101" s="131" t="s">
        <v>400</v>
      </c>
      <c r="C101" s="130"/>
      <c r="D101" s="173"/>
      <c r="E101" s="173"/>
      <c r="F101" s="173"/>
      <c r="G101" s="173"/>
      <c r="H101" s="172"/>
      <c r="I101" s="172"/>
      <c r="K101" s="6"/>
    </row>
    <row r="102" spans="1:11" x14ac:dyDescent="0.2">
      <c r="A102" s="131"/>
      <c r="B102" s="131"/>
      <c r="C102" s="130"/>
      <c r="D102" s="173"/>
      <c r="E102" s="173"/>
      <c r="F102" s="173"/>
      <c r="G102" s="173"/>
      <c r="H102" s="172"/>
      <c r="I102" s="172"/>
      <c r="K102" s="6"/>
    </row>
    <row r="103" spans="1:11" x14ac:dyDescent="0.2">
      <c r="A103" s="131"/>
      <c r="B103" s="131"/>
      <c r="C103" s="130"/>
      <c r="D103" s="173"/>
      <c r="E103" s="173"/>
      <c r="F103" s="173"/>
      <c r="G103" s="173"/>
      <c r="H103" s="172"/>
      <c r="I103" s="172"/>
    </row>
    <row r="104" spans="1:11" x14ac:dyDescent="0.2">
      <c r="A104" s="131"/>
      <c r="B104" s="131"/>
      <c r="C104" s="130"/>
      <c r="D104" s="173"/>
      <c r="E104" s="173"/>
      <c r="F104" s="173"/>
      <c r="G104" s="173"/>
      <c r="H104" s="172"/>
      <c r="I104" s="172"/>
    </row>
    <row r="105" spans="1:11" x14ac:dyDescent="0.2">
      <c r="A105" s="50"/>
      <c r="B105" s="50" t="s">
        <v>152</v>
      </c>
      <c r="C105" s="152">
        <f>SUM(C101:C104)</f>
        <v>0</v>
      </c>
      <c r="D105" s="152">
        <f>SUM(D101:D104)</f>
        <v>0</v>
      </c>
      <c r="E105" s="152">
        <f>SUM(E101:E104)</f>
        <v>0</v>
      </c>
      <c r="F105" s="152">
        <f>SUM(F101:F104)</f>
        <v>0</v>
      </c>
      <c r="G105" s="152">
        <f>SUM(G101:G104)</f>
        <v>0</v>
      </c>
      <c r="H105" s="152"/>
      <c r="I105" s="152"/>
    </row>
    <row r="108" spans="1:11" x14ac:dyDescent="0.2">
      <c r="A108" s="125" t="s">
        <v>151</v>
      </c>
      <c r="B108" s="138"/>
      <c r="E108" s="176"/>
      <c r="F108" s="176"/>
      <c r="I108" s="178" t="s">
        <v>150</v>
      </c>
    </row>
    <row r="109" spans="1:11" x14ac:dyDescent="0.2">
      <c r="A109" s="177"/>
      <c r="B109" s="177"/>
      <c r="C109" s="176"/>
      <c r="D109" s="176"/>
      <c r="E109" s="176"/>
      <c r="F109" s="176"/>
    </row>
    <row r="110" spans="1:11" x14ac:dyDescent="0.2">
      <c r="A110" s="136" t="s">
        <v>45</v>
      </c>
      <c r="B110" s="135" t="s">
        <v>46</v>
      </c>
      <c r="C110" s="175" t="s">
        <v>149</v>
      </c>
      <c r="D110" s="175" t="s">
        <v>148</v>
      </c>
      <c r="E110" s="175" t="s">
        <v>147</v>
      </c>
      <c r="F110" s="175" t="s">
        <v>146</v>
      </c>
      <c r="G110" s="174" t="s">
        <v>145</v>
      </c>
      <c r="H110" s="135" t="s">
        <v>144</v>
      </c>
      <c r="I110" s="135" t="s">
        <v>143</v>
      </c>
    </row>
    <row r="111" spans="1:11" x14ac:dyDescent="0.2">
      <c r="A111" s="131"/>
      <c r="B111" s="131"/>
      <c r="C111" s="130"/>
      <c r="D111" s="173"/>
      <c r="E111" s="173"/>
      <c r="F111" s="173"/>
      <c r="G111" s="173"/>
      <c r="H111" s="172"/>
      <c r="I111" s="172"/>
    </row>
    <row r="112" spans="1:11" x14ac:dyDescent="0.2">
      <c r="A112" s="131"/>
      <c r="B112" s="131"/>
      <c r="C112" s="130"/>
      <c r="D112" s="173"/>
      <c r="E112" s="173"/>
      <c r="F112" s="173"/>
      <c r="G112" s="173"/>
      <c r="H112" s="172"/>
      <c r="I112" s="172"/>
    </row>
    <row r="113" spans="1:9" x14ac:dyDescent="0.2">
      <c r="A113" s="131"/>
      <c r="B113" s="131"/>
      <c r="C113" s="130"/>
      <c r="D113" s="173"/>
      <c r="E113" s="173"/>
      <c r="F113" s="173"/>
      <c r="G113" s="173"/>
      <c r="H113" s="172"/>
      <c r="I113" s="172"/>
    </row>
    <row r="114" spans="1:9" x14ac:dyDescent="0.2">
      <c r="A114" s="131"/>
      <c r="B114" s="131"/>
      <c r="C114" s="130"/>
      <c r="D114" s="173"/>
      <c r="E114" s="173"/>
      <c r="F114" s="173"/>
      <c r="G114" s="173"/>
      <c r="H114" s="172"/>
      <c r="I114" s="172"/>
    </row>
    <row r="115" spans="1:9" x14ac:dyDescent="0.2">
      <c r="A115" s="50"/>
      <c r="B115" s="50" t="s">
        <v>142</v>
      </c>
      <c r="C115" s="152">
        <f>SUM(C111:C114)</f>
        <v>0</v>
      </c>
      <c r="D115" s="152">
        <f>SUM(D111:D114)</f>
        <v>0</v>
      </c>
      <c r="E115" s="152">
        <f>SUM(E111:E114)</f>
        <v>0</v>
      </c>
      <c r="F115" s="152">
        <f>SUM(F111:F114)</f>
        <v>0</v>
      </c>
      <c r="G115" s="152">
        <f>SUM(G111:G114)</f>
        <v>0</v>
      </c>
      <c r="H115" s="152"/>
      <c r="I115" s="152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1"/>
      <c r="B197" s="72"/>
    </row>
    <row r="198" spans="1:8" x14ac:dyDescent="0.2">
      <c r="A198" s="71"/>
      <c r="B198" s="72"/>
    </row>
    <row r="199" spans="1:8" x14ac:dyDescent="0.2">
      <c r="A199" s="71"/>
      <c r="B199" s="72"/>
    </row>
    <row r="200" spans="1:8" x14ac:dyDescent="0.2">
      <c r="A200" s="71"/>
      <c r="B200" s="72"/>
    </row>
    <row r="201" spans="1:8" x14ac:dyDescent="0.2">
      <c r="A201" s="71"/>
      <c r="B201" s="72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8" sqref="A8:H8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3"/>
    </row>
    <row r="3" spans="1:17" x14ac:dyDescent="0.2">
      <c r="A3" s="3"/>
      <c r="B3" s="3"/>
      <c r="C3" s="3"/>
      <c r="D3" s="3"/>
      <c r="E3" s="3"/>
      <c r="F3" s="3"/>
      <c r="G3" s="3"/>
      <c r="H3" s="73"/>
    </row>
    <row r="4" spans="1:17" ht="11.25" customHeight="1" x14ac:dyDescent="0.2">
      <c r="A4" s="73"/>
      <c r="B4" s="73"/>
      <c r="C4" s="73"/>
      <c r="D4" s="73"/>
      <c r="E4" s="73"/>
      <c r="F4" s="73"/>
      <c r="G4" s="3"/>
      <c r="H4" s="73"/>
    </row>
    <row r="5" spans="1:17" ht="11.25" customHeight="1" x14ac:dyDescent="0.2">
      <c r="A5" s="18" t="s">
        <v>170</v>
      </c>
      <c r="B5" s="19"/>
      <c r="C5" s="19"/>
      <c r="D5" s="19"/>
      <c r="E5" s="19"/>
      <c r="F5" s="16"/>
      <c r="G5" s="16"/>
      <c r="H5" s="98" t="s">
        <v>169</v>
      </c>
    </row>
    <row r="6" spans="1:17" x14ac:dyDescent="0.2">
      <c r="J6" s="366"/>
      <c r="K6" s="366"/>
      <c r="L6" s="366"/>
      <c r="M6" s="366"/>
      <c r="N6" s="366"/>
      <c r="O6" s="366"/>
      <c r="P6" s="366"/>
      <c r="Q6" s="366"/>
    </row>
    <row r="7" spans="1:17" x14ac:dyDescent="0.2">
      <c r="A7" s="3" t="s">
        <v>52</v>
      </c>
      <c r="B7" s="17" t="s">
        <v>401</v>
      </c>
    </row>
    <row r="8" spans="1:17" ht="52.5" customHeight="1" x14ac:dyDescent="0.2">
      <c r="A8" s="367" t="s">
        <v>168</v>
      </c>
      <c r="B8" s="367"/>
      <c r="C8" s="367"/>
      <c r="D8" s="367"/>
      <c r="E8" s="367"/>
      <c r="F8" s="367"/>
      <c r="G8" s="367"/>
      <c r="H8" s="3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4" width="17.7109375" style="73" customWidth="1"/>
    <col min="5" max="16384" width="11.42578125" style="73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66" customFormat="1" ht="11.25" customHeight="1" x14ac:dyDescent="0.2">
      <c r="A5" s="169" t="s">
        <v>176</v>
      </c>
      <c r="B5" s="73"/>
      <c r="C5" s="191"/>
      <c r="D5" s="190" t="s">
        <v>173</v>
      </c>
    </row>
    <row r="6" spans="1:4" x14ac:dyDescent="0.2">
      <c r="A6" s="189"/>
      <c r="B6" s="189"/>
      <c r="C6" s="188"/>
      <c r="D6" s="187"/>
    </row>
    <row r="7" spans="1:4" ht="15" customHeight="1" x14ac:dyDescent="0.2">
      <c r="A7" s="136" t="s">
        <v>45</v>
      </c>
      <c r="B7" s="135" t="s">
        <v>46</v>
      </c>
      <c r="C7" s="133" t="s">
        <v>125</v>
      </c>
      <c r="D7" s="186" t="s">
        <v>172</v>
      </c>
    </row>
    <row r="8" spans="1:4" x14ac:dyDescent="0.2">
      <c r="A8" s="131" t="s">
        <v>401</v>
      </c>
      <c r="B8" s="172" t="s">
        <v>401</v>
      </c>
      <c r="C8" s="173"/>
      <c r="D8" s="172"/>
    </row>
    <row r="9" spans="1:4" x14ac:dyDescent="0.2">
      <c r="A9" s="131"/>
      <c r="B9" s="172"/>
      <c r="C9" s="173"/>
      <c r="D9" s="172"/>
    </row>
    <row r="10" spans="1:4" x14ac:dyDescent="0.2">
      <c r="A10" s="131"/>
      <c r="B10" s="172"/>
      <c r="C10" s="173"/>
      <c r="D10" s="172"/>
    </row>
    <row r="11" spans="1:4" x14ac:dyDescent="0.2">
      <c r="A11" s="131"/>
      <c r="B11" s="172"/>
      <c r="C11" s="173"/>
      <c r="D11" s="172"/>
    </row>
    <row r="12" spans="1:4" x14ac:dyDescent="0.2">
      <c r="A12" s="131"/>
      <c r="B12" s="172"/>
      <c r="C12" s="173"/>
      <c r="D12" s="172"/>
    </row>
    <row r="13" spans="1:4" x14ac:dyDescent="0.2">
      <c r="A13" s="131"/>
      <c r="B13" s="172"/>
      <c r="C13" s="173"/>
      <c r="D13" s="172"/>
    </row>
    <row r="14" spans="1:4" x14ac:dyDescent="0.2">
      <c r="A14" s="131"/>
      <c r="B14" s="172"/>
      <c r="C14" s="173"/>
      <c r="D14" s="172"/>
    </row>
    <row r="15" spans="1:4" x14ac:dyDescent="0.2">
      <c r="A15" s="131"/>
      <c r="B15" s="172"/>
      <c r="C15" s="173"/>
      <c r="D15" s="172"/>
    </row>
    <row r="16" spans="1:4" x14ac:dyDescent="0.2">
      <c r="A16" s="192"/>
      <c r="B16" s="192" t="s">
        <v>175</v>
      </c>
      <c r="C16" s="127">
        <f>SUM(C8:C15)</f>
        <v>0</v>
      </c>
      <c r="D16" s="185"/>
    </row>
    <row r="17" spans="1:4" x14ac:dyDescent="0.2">
      <c r="A17" s="48"/>
      <c r="B17" s="48"/>
      <c r="C17" s="139"/>
      <c r="D17" s="48"/>
    </row>
    <row r="18" spans="1:4" x14ac:dyDescent="0.2">
      <c r="A18" s="48"/>
      <c r="B18" s="48"/>
      <c r="C18" s="139"/>
      <c r="D18" s="48"/>
    </row>
    <row r="19" spans="1:4" s="166" customFormat="1" ht="11.25" customHeight="1" x14ac:dyDescent="0.2">
      <c r="A19" s="169" t="s">
        <v>174</v>
      </c>
      <c r="B19" s="48"/>
      <c r="C19" s="191"/>
      <c r="D19" s="190" t="s">
        <v>173</v>
      </c>
    </row>
    <row r="20" spans="1:4" x14ac:dyDescent="0.2">
      <c r="A20" s="189"/>
      <c r="B20" s="189"/>
      <c r="C20" s="188"/>
      <c r="D20" s="187"/>
    </row>
    <row r="21" spans="1:4" ht="15" customHeight="1" x14ac:dyDescent="0.2">
      <c r="A21" s="136" t="s">
        <v>45</v>
      </c>
      <c r="B21" s="135" t="s">
        <v>46</v>
      </c>
      <c r="C21" s="133" t="s">
        <v>125</v>
      </c>
      <c r="D21" s="186" t="s">
        <v>172</v>
      </c>
    </row>
    <row r="22" spans="1:4" x14ac:dyDescent="0.2">
      <c r="A22" s="145" t="s">
        <v>401</v>
      </c>
      <c r="B22" s="184" t="s">
        <v>401</v>
      </c>
      <c r="C22" s="173"/>
      <c r="D22" s="172"/>
    </row>
    <row r="23" spans="1:4" x14ac:dyDescent="0.2">
      <c r="A23" s="145"/>
      <c r="B23" s="184"/>
      <c r="C23" s="173"/>
      <c r="D23" s="172"/>
    </row>
    <row r="24" spans="1:4" x14ac:dyDescent="0.2">
      <c r="A24" s="145"/>
      <c r="B24" s="184"/>
      <c r="C24" s="173"/>
      <c r="D24" s="172"/>
    </row>
    <row r="25" spans="1:4" x14ac:dyDescent="0.2">
      <c r="A25" s="145"/>
      <c r="B25" s="184"/>
      <c r="C25" s="173"/>
      <c r="D25" s="172"/>
    </row>
    <row r="26" spans="1:4" x14ac:dyDescent="0.2">
      <c r="A26" s="161"/>
      <c r="B26" s="161" t="s">
        <v>171</v>
      </c>
      <c r="C26" s="141">
        <f>SUM(C22:C25)</f>
        <v>0</v>
      </c>
      <c r="D26" s="185"/>
    </row>
    <row r="28" spans="1:4" x14ac:dyDescent="0.2">
      <c r="B28" s="73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5" width="17.7109375" style="73" customWidth="1"/>
    <col min="6" max="7" width="22.7109375" style="73" customWidth="1"/>
    <col min="8" max="16384" width="11.42578125" style="73"/>
  </cols>
  <sheetData>
    <row r="1" spans="1:7" s="166" customFormat="1" ht="11.25" customHeight="1" x14ac:dyDescent="0.25">
      <c r="A1" s="13" t="s">
        <v>43</v>
      </c>
      <c r="B1" s="13"/>
      <c r="C1" s="198"/>
      <c r="D1" s="13"/>
      <c r="E1" s="13"/>
      <c r="F1" s="13"/>
      <c r="G1" s="199"/>
    </row>
    <row r="2" spans="1:7" s="166" customFormat="1" ht="11.25" customHeight="1" x14ac:dyDescent="0.25">
      <c r="A2" s="13" t="s">
        <v>100</v>
      </c>
      <c r="B2" s="13"/>
      <c r="C2" s="198"/>
      <c r="D2" s="13"/>
      <c r="E2" s="13"/>
      <c r="F2" s="13"/>
      <c r="G2" s="13"/>
    </row>
    <row r="5" spans="1:7" ht="11.25" customHeight="1" x14ac:dyDescent="0.2">
      <c r="A5" s="125" t="s">
        <v>182</v>
      </c>
      <c r="B5" s="125"/>
      <c r="G5" s="98" t="s">
        <v>181</v>
      </c>
    </row>
    <row r="6" spans="1:7" x14ac:dyDescent="0.2">
      <c r="A6" s="196"/>
      <c r="B6" s="196"/>
      <c r="C6" s="197"/>
      <c r="D6" s="196"/>
      <c r="E6" s="196"/>
      <c r="F6" s="196"/>
      <c r="G6" s="196"/>
    </row>
    <row r="7" spans="1:7" ht="15" customHeight="1" x14ac:dyDescent="0.2">
      <c r="A7" s="136" t="s">
        <v>45</v>
      </c>
      <c r="B7" s="135" t="s">
        <v>46</v>
      </c>
      <c r="C7" s="133" t="s">
        <v>125</v>
      </c>
      <c r="D7" s="134" t="s">
        <v>124</v>
      </c>
      <c r="E7" s="134" t="s">
        <v>180</v>
      </c>
      <c r="F7" s="135" t="s">
        <v>179</v>
      </c>
      <c r="G7" s="135" t="s">
        <v>178</v>
      </c>
    </row>
    <row r="8" spans="1:7" x14ac:dyDescent="0.2">
      <c r="A8" s="193" t="s">
        <v>401</v>
      </c>
      <c r="B8" s="193" t="s">
        <v>401</v>
      </c>
      <c r="C8" s="130"/>
      <c r="D8" s="195"/>
      <c r="E8" s="194"/>
      <c r="F8" s="193"/>
      <c r="G8" s="193"/>
    </row>
    <row r="9" spans="1:7" x14ac:dyDescent="0.2">
      <c r="A9" s="193"/>
      <c r="B9" s="193"/>
      <c r="C9" s="130"/>
      <c r="D9" s="194"/>
      <c r="E9" s="194"/>
      <c r="F9" s="193"/>
      <c r="G9" s="193"/>
    </row>
    <row r="10" spans="1:7" x14ac:dyDescent="0.2">
      <c r="A10" s="193"/>
      <c r="B10" s="193"/>
      <c r="C10" s="130"/>
      <c r="D10" s="194"/>
      <c r="E10" s="194"/>
      <c r="F10" s="193"/>
      <c r="G10" s="193"/>
    </row>
    <row r="11" spans="1:7" x14ac:dyDescent="0.2">
      <c r="A11" s="193"/>
      <c r="B11" s="193"/>
      <c r="C11" s="130"/>
      <c r="D11" s="194"/>
      <c r="E11" s="194"/>
      <c r="F11" s="193"/>
      <c r="G11" s="193"/>
    </row>
    <row r="12" spans="1:7" x14ac:dyDescent="0.2">
      <c r="A12" s="193"/>
      <c r="B12" s="193"/>
      <c r="C12" s="130"/>
      <c r="D12" s="194"/>
      <c r="E12" s="194"/>
      <c r="F12" s="193"/>
      <c r="G12" s="193"/>
    </row>
    <row r="13" spans="1:7" x14ac:dyDescent="0.2">
      <c r="A13" s="193"/>
      <c r="B13" s="193"/>
      <c r="C13" s="130"/>
      <c r="D13" s="194"/>
      <c r="E13" s="194"/>
      <c r="F13" s="193"/>
      <c r="G13" s="193"/>
    </row>
    <row r="14" spans="1:7" x14ac:dyDescent="0.2">
      <c r="A14" s="193"/>
      <c r="B14" s="193"/>
      <c r="C14" s="130"/>
      <c r="D14" s="194"/>
      <c r="E14" s="194"/>
      <c r="F14" s="193"/>
      <c r="G14" s="193"/>
    </row>
    <row r="15" spans="1:7" x14ac:dyDescent="0.2">
      <c r="A15" s="193"/>
      <c r="B15" s="193"/>
      <c r="C15" s="130"/>
      <c r="D15" s="194"/>
      <c r="E15" s="194"/>
      <c r="F15" s="193"/>
      <c r="G15" s="193"/>
    </row>
    <row r="16" spans="1:7" x14ac:dyDescent="0.2">
      <c r="A16" s="50"/>
      <c r="B16" s="50" t="s">
        <v>177</v>
      </c>
      <c r="C16" s="152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3" width="17.7109375" style="6" customWidth="1"/>
    <col min="4" max="5" width="17.7109375" style="73" customWidth="1"/>
    <col min="6" max="16384" width="11.42578125" style="73"/>
  </cols>
  <sheetData>
    <row r="1" spans="1:5" x14ac:dyDescent="0.2">
      <c r="A1" s="3" t="s">
        <v>43</v>
      </c>
      <c r="B1" s="3"/>
      <c r="C1" s="157"/>
      <c r="D1" s="3"/>
      <c r="E1" s="5"/>
    </row>
    <row r="2" spans="1:5" x14ac:dyDescent="0.2">
      <c r="A2" s="3" t="s">
        <v>100</v>
      </c>
      <c r="B2" s="3"/>
      <c r="C2" s="157"/>
      <c r="D2" s="3"/>
      <c r="E2" s="3"/>
    </row>
    <row r="5" spans="1:5" ht="11.25" customHeight="1" x14ac:dyDescent="0.2">
      <c r="A5" s="125" t="s">
        <v>186</v>
      </c>
      <c r="B5" s="125"/>
      <c r="E5" s="98" t="s">
        <v>185</v>
      </c>
    </row>
    <row r="6" spans="1:5" x14ac:dyDescent="0.2">
      <c r="A6" s="196"/>
      <c r="B6" s="196"/>
      <c r="C6" s="197"/>
      <c r="D6" s="196"/>
      <c r="E6" s="196"/>
    </row>
    <row r="7" spans="1:5" ht="15" customHeight="1" x14ac:dyDescent="0.2">
      <c r="A7" s="136" t="s">
        <v>45</v>
      </c>
      <c r="B7" s="135" t="s">
        <v>46</v>
      </c>
      <c r="C7" s="133" t="s">
        <v>125</v>
      </c>
      <c r="D7" s="134" t="s">
        <v>124</v>
      </c>
      <c r="E7" s="135" t="s">
        <v>184</v>
      </c>
    </row>
    <row r="8" spans="1:5" ht="11.25" customHeight="1" x14ac:dyDescent="0.2">
      <c r="A8" s="195" t="s">
        <v>401</v>
      </c>
      <c r="B8" s="195" t="s">
        <v>401</v>
      </c>
      <c r="C8" s="162"/>
      <c r="D8" s="195"/>
      <c r="E8" s="195"/>
    </row>
    <row r="9" spans="1:5" ht="11.25" customHeight="1" x14ac:dyDescent="0.2">
      <c r="A9" s="195"/>
      <c r="B9" s="195"/>
      <c r="C9" s="162"/>
      <c r="D9" s="195"/>
      <c r="E9" s="195"/>
    </row>
    <row r="10" spans="1:5" ht="11.25" customHeight="1" x14ac:dyDescent="0.2">
      <c r="A10" s="195"/>
      <c r="B10" s="195"/>
      <c r="C10" s="162"/>
      <c r="D10" s="195"/>
      <c r="E10" s="195"/>
    </row>
    <row r="11" spans="1:5" ht="11.25" customHeight="1" x14ac:dyDescent="0.2">
      <c r="A11" s="195"/>
      <c r="B11" s="195"/>
      <c r="C11" s="162"/>
      <c r="D11" s="195"/>
      <c r="E11" s="195"/>
    </row>
    <row r="12" spans="1:5" ht="11.25" customHeight="1" x14ac:dyDescent="0.2">
      <c r="A12" s="195"/>
      <c r="B12" s="195"/>
      <c r="C12" s="162"/>
      <c r="D12" s="195"/>
      <c r="E12" s="195"/>
    </row>
    <row r="13" spans="1:5" ht="11.25" customHeight="1" x14ac:dyDescent="0.2">
      <c r="A13" s="195"/>
      <c r="B13" s="195"/>
      <c r="C13" s="162"/>
      <c r="D13" s="195"/>
      <c r="E13" s="195"/>
    </row>
    <row r="14" spans="1:5" ht="11.25" customHeight="1" x14ac:dyDescent="0.2">
      <c r="A14" s="195"/>
      <c r="B14" s="195"/>
      <c r="C14" s="162"/>
      <c r="D14" s="195"/>
      <c r="E14" s="195"/>
    </row>
    <row r="15" spans="1:5" x14ac:dyDescent="0.2">
      <c r="A15" s="195"/>
      <c r="B15" s="195"/>
      <c r="C15" s="162"/>
      <c r="D15" s="195"/>
      <c r="E15" s="195"/>
    </row>
    <row r="16" spans="1:5" x14ac:dyDescent="0.2">
      <c r="A16" s="161"/>
      <c r="B16" s="161" t="s">
        <v>183</v>
      </c>
      <c r="C16" s="160">
        <f>SUM(C8:C15)</f>
        <v>0</v>
      </c>
      <c r="D16" s="161"/>
      <c r="E16" s="16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41" zoomScaleNormal="100" zoomScaleSheetLayoutView="100" workbookViewId="0">
      <selection activeCell="C82" sqref="C82"/>
    </sheetView>
  </sheetViews>
  <sheetFormatPr baseColWidth="10" defaultRowHeight="11.25" x14ac:dyDescent="0.2"/>
  <cols>
    <col min="1" max="1" width="20.7109375" style="73" customWidth="1"/>
    <col min="2" max="2" width="50.7109375" style="73" customWidth="1"/>
    <col min="3" max="5" width="17.7109375" style="6" customWidth="1"/>
    <col min="6" max="7" width="17.7109375" style="73" customWidth="1"/>
    <col min="8" max="8" width="8.7109375" style="73" customWidth="1"/>
    <col min="9" max="16384" width="11.42578125" style="73"/>
  </cols>
  <sheetData>
    <row r="1" spans="1:6" x14ac:dyDescent="0.2">
      <c r="A1" s="3" t="s">
        <v>43</v>
      </c>
      <c r="B1" s="3"/>
      <c r="C1" s="157"/>
      <c r="D1" s="157"/>
      <c r="E1" s="157"/>
      <c r="F1" s="5"/>
    </row>
    <row r="2" spans="1:6" x14ac:dyDescent="0.2">
      <c r="A2" s="3" t="s">
        <v>100</v>
      </c>
      <c r="B2" s="3"/>
      <c r="C2" s="157"/>
      <c r="D2" s="157"/>
      <c r="E2" s="157"/>
      <c r="F2" s="149"/>
    </row>
    <row r="3" spans="1:6" x14ac:dyDescent="0.2">
      <c r="F3" s="149"/>
    </row>
    <row r="4" spans="1:6" x14ac:dyDescent="0.2">
      <c r="F4" s="149"/>
    </row>
    <row r="5" spans="1:6" ht="11.25" customHeight="1" x14ac:dyDescent="0.2">
      <c r="A5" s="125" t="s">
        <v>202</v>
      </c>
      <c r="B5" s="125"/>
      <c r="C5" s="202"/>
      <c r="D5" s="202"/>
      <c r="E5" s="202"/>
      <c r="F5" s="178" t="s">
        <v>191</v>
      </c>
    </row>
    <row r="6" spans="1:6" x14ac:dyDescent="0.2">
      <c r="A6" s="205"/>
      <c r="B6" s="205"/>
      <c r="C6" s="202"/>
      <c r="D6" s="204"/>
      <c r="E6" s="204"/>
      <c r="F6" s="203"/>
    </row>
    <row r="7" spans="1:6" ht="15" customHeight="1" x14ac:dyDescent="0.2">
      <c r="A7" s="136" t="s">
        <v>45</v>
      </c>
      <c r="B7" s="135" t="s">
        <v>46</v>
      </c>
      <c r="C7" s="201" t="s">
        <v>47</v>
      </c>
      <c r="D7" s="201" t="s">
        <v>48</v>
      </c>
      <c r="E7" s="201" t="s">
        <v>49</v>
      </c>
      <c r="F7" s="200" t="s">
        <v>190</v>
      </c>
    </row>
    <row r="8" spans="1:6" x14ac:dyDescent="0.2">
      <c r="A8" s="131" t="s">
        <v>416</v>
      </c>
      <c r="B8" s="131" t="s">
        <v>417</v>
      </c>
      <c r="C8" s="130">
        <v>670735.93999999994</v>
      </c>
      <c r="D8" s="130">
        <v>670735.93999999994</v>
      </c>
      <c r="E8" s="130">
        <v>0</v>
      </c>
      <c r="F8" s="130"/>
    </row>
    <row r="9" spans="1:6" x14ac:dyDescent="0.2">
      <c r="A9" s="131" t="s">
        <v>418</v>
      </c>
      <c r="B9" s="131" t="s">
        <v>419</v>
      </c>
      <c r="C9" s="130">
        <v>170000</v>
      </c>
      <c r="D9" s="130">
        <v>170000</v>
      </c>
      <c r="E9" s="130">
        <v>0</v>
      </c>
      <c r="F9" s="130"/>
    </row>
    <row r="10" spans="1:6" x14ac:dyDescent="0.2">
      <c r="A10" s="131"/>
      <c r="B10" s="131"/>
      <c r="C10" s="130"/>
      <c r="D10" s="130"/>
      <c r="E10" s="130"/>
      <c r="F10" s="130"/>
    </row>
    <row r="11" spans="1:6" x14ac:dyDescent="0.2">
      <c r="A11" s="131"/>
      <c r="B11" s="131"/>
      <c r="C11" s="130"/>
      <c r="D11" s="130"/>
      <c r="E11" s="130"/>
      <c r="F11" s="130"/>
    </row>
    <row r="12" spans="1:6" x14ac:dyDescent="0.2">
      <c r="A12" s="131"/>
      <c r="B12" s="131"/>
      <c r="C12" s="130"/>
      <c r="D12" s="130"/>
      <c r="E12" s="130"/>
      <c r="F12" s="130"/>
    </row>
    <row r="13" spans="1:6" x14ac:dyDescent="0.2">
      <c r="A13" s="131"/>
      <c r="B13" s="131"/>
      <c r="C13" s="130"/>
      <c r="D13" s="130"/>
      <c r="E13" s="130"/>
      <c r="F13" s="130"/>
    </row>
    <row r="14" spans="1:6" x14ac:dyDescent="0.2">
      <c r="A14" s="131"/>
      <c r="B14" s="131"/>
      <c r="C14" s="130"/>
      <c r="D14" s="130"/>
      <c r="E14" s="130"/>
      <c r="F14" s="130"/>
    </row>
    <row r="15" spans="1:6" x14ac:dyDescent="0.2">
      <c r="A15" s="131"/>
      <c r="B15" s="131"/>
      <c r="C15" s="130"/>
      <c r="D15" s="130"/>
      <c r="E15" s="130"/>
      <c r="F15" s="130"/>
    </row>
    <row r="16" spans="1:6" x14ac:dyDescent="0.2">
      <c r="A16" s="50"/>
      <c r="B16" s="50" t="s">
        <v>201</v>
      </c>
      <c r="C16" s="152">
        <f>SUM(C8:C15)</f>
        <v>840735.94</v>
      </c>
      <c r="D16" s="152">
        <f>SUM(D8:D15)</f>
        <v>840735.94</v>
      </c>
      <c r="E16" s="152">
        <f>SUM(E8:E15)</f>
        <v>0</v>
      </c>
      <c r="F16" s="152"/>
    </row>
    <row r="17" spans="1:6" x14ac:dyDescent="0.2">
      <c r="A17" s="48"/>
      <c r="B17" s="48"/>
      <c r="C17" s="139"/>
      <c r="D17" s="139"/>
      <c r="E17" s="139"/>
      <c r="F17" s="48"/>
    </row>
    <row r="18" spans="1:6" x14ac:dyDescent="0.2">
      <c r="A18" s="48"/>
      <c r="B18" s="48"/>
      <c r="C18" s="139"/>
      <c r="D18" s="139"/>
      <c r="E18" s="139"/>
      <c r="F18" s="48"/>
    </row>
    <row r="19" spans="1:6" ht="11.25" customHeight="1" x14ac:dyDescent="0.2">
      <c r="A19" s="125" t="s">
        <v>200</v>
      </c>
      <c r="B19" s="48"/>
      <c r="C19" s="202"/>
      <c r="D19" s="202"/>
      <c r="E19" s="202"/>
      <c r="F19" s="178" t="s">
        <v>191</v>
      </c>
    </row>
    <row r="20" spans="1:6" ht="12.75" customHeight="1" x14ac:dyDescent="0.2">
      <c r="A20" s="189"/>
      <c r="B20" s="189"/>
      <c r="C20" s="137"/>
    </row>
    <row r="21" spans="1:6" ht="15" customHeight="1" x14ac:dyDescent="0.2">
      <c r="A21" s="136" t="s">
        <v>45</v>
      </c>
      <c r="B21" s="135" t="s">
        <v>46</v>
      </c>
      <c r="C21" s="201" t="s">
        <v>47</v>
      </c>
      <c r="D21" s="201" t="s">
        <v>48</v>
      </c>
      <c r="E21" s="201" t="s">
        <v>49</v>
      </c>
      <c r="F21" s="200" t="s">
        <v>190</v>
      </c>
    </row>
    <row r="22" spans="1:6" x14ac:dyDescent="0.2">
      <c r="A22" s="131" t="s">
        <v>420</v>
      </c>
      <c r="B22" s="172" t="s">
        <v>421</v>
      </c>
      <c r="C22" s="173">
        <v>955839.37</v>
      </c>
      <c r="D22" s="173">
        <v>955839.37</v>
      </c>
      <c r="E22" s="173">
        <v>0</v>
      </c>
      <c r="F22" s="172"/>
    </row>
    <row r="23" spans="1:6" x14ac:dyDescent="0.2">
      <c r="A23" s="131" t="s">
        <v>422</v>
      </c>
      <c r="B23" s="172" t="s">
        <v>423</v>
      </c>
      <c r="C23" s="173">
        <v>15174.04</v>
      </c>
      <c r="D23" s="173">
        <v>15174.04</v>
      </c>
      <c r="E23" s="173">
        <v>0</v>
      </c>
      <c r="F23" s="172"/>
    </row>
    <row r="24" spans="1:6" x14ac:dyDescent="0.2">
      <c r="A24" s="131" t="s">
        <v>424</v>
      </c>
      <c r="B24" s="172" t="s">
        <v>425</v>
      </c>
      <c r="C24" s="173">
        <v>1271599.21</v>
      </c>
      <c r="D24" s="173">
        <v>1276398.4099999999</v>
      </c>
      <c r="E24" s="173">
        <v>4799.2</v>
      </c>
      <c r="F24" s="172"/>
    </row>
    <row r="25" spans="1:6" x14ac:dyDescent="0.2">
      <c r="A25" s="131" t="s">
        <v>426</v>
      </c>
      <c r="B25" s="172" t="s">
        <v>427</v>
      </c>
      <c r="C25" s="173">
        <v>150371.73000000001</v>
      </c>
      <c r="D25" s="173">
        <v>154991.73000000001</v>
      </c>
      <c r="E25" s="173">
        <v>4620</v>
      </c>
      <c r="F25" s="172"/>
    </row>
    <row r="26" spans="1:6" x14ac:dyDescent="0.2">
      <c r="A26" s="131" t="s">
        <v>428</v>
      </c>
      <c r="B26" s="172" t="s">
        <v>429</v>
      </c>
      <c r="C26" s="173">
        <v>38171.15</v>
      </c>
      <c r="D26" s="173">
        <v>38171.15</v>
      </c>
      <c r="E26" s="173">
        <v>0</v>
      </c>
      <c r="F26" s="172"/>
    </row>
    <row r="27" spans="1:6" x14ac:dyDescent="0.2">
      <c r="A27" s="131" t="s">
        <v>430</v>
      </c>
      <c r="B27" s="172" t="s">
        <v>431</v>
      </c>
      <c r="C27" s="173">
        <v>69825.13</v>
      </c>
      <c r="D27" s="173">
        <v>69825.13</v>
      </c>
      <c r="E27" s="173">
        <v>0</v>
      </c>
      <c r="F27" s="172"/>
    </row>
    <row r="28" spans="1:6" x14ac:dyDescent="0.2">
      <c r="A28" s="131" t="s">
        <v>432</v>
      </c>
      <c r="B28" s="172" t="s">
        <v>433</v>
      </c>
      <c r="C28" s="173">
        <v>13352</v>
      </c>
      <c r="D28" s="173">
        <v>13352</v>
      </c>
      <c r="E28" s="173">
        <v>0</v>
      </c>
      <c r="F28" s="172"/>
    </row>
    <row r="29" spans="1:6" x14ac:dyDescent="0.2">
      <c r="A29" s="131" t="s">
        <v>434</v>
      </c>
      <c r="B29" s="172" t="s">
        <v>435</v>
      </c>
      <c r="C29" s="173">
        <v>5000</v>
      </c>
      <c r="D29" s="173">
        <v>5000</v>
      </c>
      <c r="E29" s="173">
        <v>0</v>
      </c>
      <c r="F29" s="172"/>
    </row>
    <row r="30" spans="1:6" x14ac:dyDescent="0.2">
      <c r="A30" s="131" t="s">
        <v>436</v>
      </c>
      <c r="B30" s="172" t="s">
        <v>437</v>
      </c>
      <c r="C30" s="173">
        <v>147018.92000000001</v>
      </c>
      <c r="D30" s="173">
        <v>147018.92000000001</v>
      </c>
      <c r="E30" s="173">
        <v>0</v>
      </c>
      <c r="F30" s="172"/>
    </row>
    <row r="31" spans="1:6" x14ac:dyDescent="0.2">
      <c r="A31" s="131" t="s">
        <v>438</v>
      </c>
      <c r="B31" s="172" t="s">
        <v>439</v>
      </c>
      <c r="C31" s="173">
        <v>2587496</v>
      </c>
      <c r="D31" s="173">
        <v>2587496</v>
      </c>
      <c r="E31" s="173">
        <v>0</v>
      </c>
      <c r="F31" s="172"/>
    </row>
    <row r="32" spans="1:6" x14ac:dyDescent="0.2">
      <c r="A32" s="131" t="s">
        <v>440</v>
      </c>
      <c r="B32" s="172" t="s">
        <v>441</v>
      </c>
      <c r="C32" s="173">
        <v>5597</v>
      </c>
      <c r="D32" s="173">
        <v>5597</v>
      </c>
      <c r="E32" s="173">
        <v>0</v>
      </c>
      <c r="F32" s="172"/>
    </row>
    <row r="33" spans="1:8" x14ac:dyDescent="0.2">
      <c r="A33" s="131" t="s">
        <v>442</v>
      </c>
      <c r="B33" s="172" t="s">
        <v>443</v>
      </c>
      <c r="C33" s="173">
        <v>24500</v>
      </c>
      <c r="D33" s="173">
        <v>24500</v>
      </c>
      <c r="E33" s="173">
        <v>0</v>
      </c>
      <c r="F33" s="172"/>
    </row>
    <row r="34" spans="1:8" x14ac:dyDescent="0.2">
      <c r="A34" s="131"/>
      <c r="B34" s="172"/>
      <c r="C34" s="173"/>
      <c r="D34" s="173"/>
      <c r="E34" s="173"/>
      <c r="F34" s="172"/>
    </row>
    <row r="35" spans="1:8" x14ac:dyDescent="0.2">
      <c r="A35" s="50"/>
      <c r="B35" s="50" t="s">
        <v>199</v>
      </c>
      <c r="C35" s="152">
        <f>SUM(C22:C34)</f>
        <v>5283944.55</v>
      </c>
      <c r="D35" s="152">
        <f>SUM(D22:D34)</f>
        <v>5293363.75</v>
      </c>
      <c r="E35" s="152">
        <f>SUM(E22:E34)</f>
        <v>9419.2000000000007</v>
      </c>
      <c r="F35" s="152"/>
    </row>
    <row r="36" spans="1:8" s="7" customFormat="1" x14ac:dyDescent="0.2">
      <c r="A36" s="47"/>
      <c r="B36" s="47"/>
      <c r="C36" s="10"/>
      <c r="D36" s="10"/>
      <c r="E36" s="10"/>
      <c r="F36" s="10"/>
    </row>
    <row r="37" spans="1:8" s="7" customFormat="1" x14ac:dyDescent="0.2">
      <c r="A37" s="47"/>
      <c r="B37" s="47"/>
      <c r="C37" s="10"/>
      <c r="D37" s="10"/>
      <c r="E37" s="10"/>
      <c r="F37" s="10"/>
    </row>
    <row r="38" spans="1:8" s="7" customFormat="1" ht="11.25" customHeight="1" x14ac:dyDescent="0.2">
      <c r="A38" s="125" t="s">
        <v>198</v>
      </c>
      <c r="B38" s="125"/>
      <c r="C38" s="202"/>
      <c r="D38" s="202"/>
      <c r="E38" s="202"/>
      <c r="G38" s="178" t="s">
        <v>191</v>
      </c>
    </row>
    <row r="39" spans="1:8" s="7" customFormat="1" x14ac:dyDescent="0.2">
      <c r="A39" s="189"/>
      <c r="B39" s="189"/>
      <c r="C39" s="137"/>
      <c r="D39" s="6"/>
      <c r="E39" s="6"/>
      <c r="F39" s="73"/>
    </row>
    <row r="40" spans="1:8" s="7" customFormat="1" ht="27.95" customHeight="1" x14ac:dyDescent="0.2">
      <c r="A40" s="136" t="s">
        <v>45</v>
      </c>
      <c r="B40" s="135" t="s">
        <v>46</v>
      </c>
      <c r="C40" s="201" t="s">
        <v>47</v>
      </c>
      <c r="D40" s="201" t="s">
        <v>48</v>
      </c>
      <c r="E40" s="201" t="s">
        <v>49</v>
      </c>
      <c r="F40" s="200" t="s">
        <v>190</v>
      </c>
      <c r="G40" s="200" t="s">
        <v>189</v>
      </c>
      <c r="H40" s="200" t="s">
        <v>188</v>
      </c>
    </row>
    <row r="41" spans="1:8" s="7" customFormat="1" x14ac:dyDescent="0.2">
      <c r="A41" s="131" t="s">
        <v>401</v>
      </c>
      <c r="B41" s="172" t="s">
        <v>401</v>
      </c>
      <c r="C41" s="130"/>
      <c r="D41" s="173"/>
      <c r="E41" s="173"/>
      <c r="F41" s="172"/>
      <c r="G41" s="172"/>
      <c r="H41" s="172"/>
    </row>
    <row r="42" spans="1:8" s="7" customFormat="1" x14ac:dyDescent="0.2">
      <c r="A42" s="131"/>
      <c r="B42" s="172"/>
      <c r="C42" s="130"/>
      <c r="D42" s="173"/>
      <c r="E42" s="173"/>
      <c r="F42" s="172"/>
      <c r="G42" s="172"/>
      <c r="H42" s="172"/>
    </row>
    <row r="43" spans="1:8" s="7" customFormat="1" x14ac:dyDescent="0.2">
      <c r="A43" s="131"/>
      <c r="B43" s="172"/>
      <c r="C43" s="130"/>
      <c r="D43" s="173"/>
      <c r="E43" s="173"/>
      <c r="F43" s="172"/>
      <c r="G43" s="172"/>
      <c r="H43" s="172"/>
    </row>
    <row r="44" spans="1:8" s="7" customFormat="1" x14ac:dyDescent="0.2">
      <c r="A44" s="131"/>
      <c r="B44" s="172"/>
      <c r="C44" s="130"/>
      <c r="D44" s="173"/>
      <c r="E44" s="173"/>
      <c r="F44" s="172"/>
      <c r="G44" s="172"/>
      <c r="H44" s="172"/>
    </row>
    <row r="45" spans="1:8" s="7" customFormat="1" x14ac:dyDescent="0.2">
      <c r="A45" s="50"/>
      <c r="B45" s="50" t="s">
        <v>197</v>
      </c>
      <c r="C45" s="152">
        <f>SUM(C41:C44)</f>
        <v>0</v>
      </c>
      <c r="D45" s="152">
        <f>SUM(D41:D44)</f>
        <v>0</v>
      </c>
      <c r="E45" s="152">
        <f>SUM(E41:E44)</f>
        <v>0</v>
      </c>
      <c r="F45" s="152"/>
      <c r="G45" s="152"/>
      <c r="H45" s="152"/>
    </row>
    <row r="46" spans="1:8" s="7" customFormat="1" x14ac:dyDescent="0.2">
      <c r="A46" s="14"/>
      <c r="B46" s="14"/>
      <c r="C46" s="15"/>
      <c r="D46" s="15"/>
      <c r="E46" s="15"/>
      <c r="F46" s="10"/>
    </row>
    <row r="48" spans="1:8" x14ac:dyDescent="0.2">
      <c r="A48" s="125" t="s">
        <v>196</v>
      </c>
      <c r="B48" s="125"/>
      <c r="C48" s="202"/>
      <c r="D48" s="202"/>
      <c r="E48" s="202"/>
      <c r="G48" s="178" t="s">
        <v>191</v>
      </c>
    </row>
    <row r="49" spans="1:8" x14ac:dyDescent="0.2">
      <c r="A49" s="189"/>
      <c r="B49" s="189"/>
      <c r="C49" s="137"/>
      <c r="H49" s="6"/>
    </row>
    <row r="50" spans="1:8" ht="27.95" customHeight="1" x14ac:dyDescent="0.2">
      <c r="A50" s="136" t="s">
        <v>45</v>
      </c>
      <c r="B50" s="135" t="s">
        <v>46</v>
      </c>
      <c r="C50" s="201" t="s">
        <v>47</v>
      </c>
      <c r="D50" s="201" t="s">
        <v>48</v>
      </c>
      <c r="E50" s="201" t="s">
        <v>49</v>
      </c>
      <c r="F50" s="200" t="s">
        <v>190</v>
      </c>
      <c r="G50" s="200" t="s">
        <v>189</v>
      </c>
      <c r="H50" s="200" t="s">
        <v>188</v>
      </c>
    </row>
    <row r="51" spans="1:8" x14ac:dyDescent="0.2">
      <c r="A51" s="131" t="s">
        <v>401</v>
      </c>
      <c r="B51" s="172" t="s">
        <v>401</v>
      </c>
      <c r="C51" s="130"/>
      <c r="D51" s="173"/>
      <c r="E51" s="173"/>
      <c r="F51" s="172"/>
      <c r="G51" s="172"/>
      <c r="H51" s="172"/>
    </row>
    <row r="52" spans="1:8" x14ac:dyDescent="0.2">
      <c r="A52" s="131"/>
      <c r="B52" s="172"/>
      <c r="C52" s="130"/>
      <c r="D52" s="173"/>
      <c r="E52" s="173"/>
      <c r="F52" s="172"/>
      <c r="G52" s="172"/>
      <c r="H52" s="172"/>
    </row>
    <row r="53" spans="1:8" x14ac:dyDescent="0.2">
      <c r="A53" s="131"/>
      <c r="B53" s="172"/>
      <c r="C53" s="130"/>
      <c r="D53" s="173"/>
      <c r="E53" s="173"/>
      <c r="F53" s="172"/>
      <c r="G53" s="172"/>
      <c r="H53" s="172"/>
    </row>
    <row r="54" spans="1:8" x14ac:dyDescent="0.2">
      <c r="A54" s="131"/>
      <c r="B54" s="172"/>
      <c r="C54" s="130"/>
      <c r="D54" s="173"/>
      <c r="E54" s="173"/>
      <c r="F54" s="172"/>
      <c r="G54" s="172"/>
      <c r="H54" s="172"/>
    </row>
    <row r="55" spans="1:8" x14ac:dyDescent="0.2">
      <c r="A55" s="50"/>
      <c r="B55" s="50" t="s">
        <v>195</v>
      </c>
      <c r="C55" s="152">
        <f>SUM(C51:C54)</f>
        <v>0</v>
      </c>
      <c r="D55" s="152">
        <f>SUM(D51:D54)</f>
        <v>0</v>
      </c>
      <c r="E55" s="152">
        <f>SUM(E51:E54)</f>
        <v>0</v>
      </c>
      <c r="F55" s="152"/>
      <c r="G55" s="152"/>
      <c r="H55" s="152"/>
    </row>
    <row r="58" spans="1:8" x14ac:dyDescent="0.2">
      <c r="A58" s="125" t="s">
        <v>194</v>
      </c>
      <c r="B58" s="125"/>
      <c r="C58" s="202"/>
      <c r="D58" s="202"/>
      <c r="E58" s="202"/>
      <c r="G58" s="178" t="s">
        <v>191</v>
      </c>
    </row>
    <row r="59" spans="1:8" x14ac:dyDescent="0.2">
      <c r="A59" s="189"/>
      <c r="B59" s="189"/>
      <c r="C59" s="137"/>
    </row>
    <row r="60" spans="1:8" ht="27.95" customHeight="1" x14ac:dyDescent="0.2">
      <c r="A60" s="136" t="s">
        <v>45</v>
      </c>
      <c r="B60" s="135" t="s">
        <v>46</v>
      </c>
      <c r="C60" s="201" t="s">
        <v>47</v>
      </c>
      <c r="D60" s="201" t="s">
        <v>48</v>
      </c>
      <c r="E60" s="201" t="s">
        <v>49</v>
      </c>
      <c r="F60" s="200" t="s">
        <v>190</v>
      </c>
      <c r="G60" s="200" t="s">
        <v>189</v>
      </c>
      <c r="H60" s="200" t="s">
        <v>188</v>
      </c>
    </row>
    <row r="61" spans="1:8" x14ac:dyDescent="0.2">
      <c r="A61" s="131" t="s">
        <v>444</v>
      </c>
      <c r="B61" s="172" t="s">
        <v>421</v>
      </c>
      <c r="C61" s="130">
        <v>-60492.72</v>
      </c>
      <c r="D61" s="173">
        <v>-60492.72</v>
      </c>
      <c r="E61" s="173">
        <v>0</v>
      </c>
      <c r="F61" s="172"/>
      <c r="G61" s="172"/>
      <c r="H61" s="172"/>
    </row>
    <row r="62" spans="1:8" x14ac:dyDescent="0.2">
      <c r="A62" s="131" t="s">
        <v>445</v>
      </c>
      <c r="B62" s="172" t="s">
        <v>423</v>
      </c>
      <c r="C62" s="130">
        <v>-10392.870000000001</v>
      </c>
      <c r="D62" s="173">
        <v>-10392.870000000001</v>
      </c>
      <c r="E62" s="173">
        <v>0</v>
      </c>
      <c r="F62" s="172"/>
      <c r="G62" s="172"/>
      <c r="H62" s="172"/>
    </row>
    <row r="63" spans="1:8" x14ac:dyDescent="0.2">
      <c r="A63" s="131" t="s">
        <v>446</v>
      </c>
      <c r="B63" s="172" t="s">
        <v>425</v>
      </c>
      <c r="C63" s="130">
        <v>-437333.89</v>
      </c>
      <c r="D63" s="173">
        <v>-437333.89</v>
      </c>
      <c r="E63" s="173">
        <v>0</v>
      </c>
      <c r="F63" s="172"/>
      <c r="G63" s="172"/>
      <c r="H63" s="172"/>
    </row>
    <row r="64" spans="1:8" x14ac:dyDescent="0.2">
      <c r="A64" s="131" t="s">
        <v>447</v>
      </c>
      <c r="B64" s="172" t="s">
        <v>427</v>
      </c>
      <c r="C64" s="130">
        <v>-71768.899999999994</v>
      </c>
      <c r="D64" s="173">
        <v>-71768.899999999994</v>
      </c>
      <c r="E64" s="173">
        <v>0</v>
      </c>
      <c r="F64" s="172"/>
      <c r="G64" s="172"/>
      <c r="H64" s="172"/>
    </row>
    <row r="65" spans="1:8" x14ac:dyDescent="0.2">
      <c r="A65" s="131" t="s">
        <v>448</v>
      </c>
      <c r="B65" s="172" t="s">
        <v>429</v>
      </c>
      <c r="C65" s="130">
        <v>-7300.11</v>
      </c>
      <c r="D65" s="173">
        <v>-7300.11</v>
      </c>
      <c r="E65" s="173">
        <v>0</v>
      </c>
      <c r="F65" s="172"/>
      <c r="G65" s="172"/>
      <c r="H65" s="172"/>
    </row>
    <row r="66" spans="1:8" x14ac:dyDescent="0.2">
      <c r="A66" s="131" t="s">
        <v>449</v>
      </c>
      <c r="B66" s="172" t="s">
        <v>431</v>
      </c>
      <c r="C66" s="130">
        <v>-18186.310000000001</v>
      </c>
      <c r="D66" s="173">
        <v>-18186.310000000001</v>
      </c>
      <c r="E66" s="173">
        <v>0</v>
      </c>
      <c r="F66" s="172"/>
      <c r="G66" s="172"/>
      <c r="H66" s="172"/>
    </row>
    <row r="67" spans="1:8" x14ac:dyDescent="0.2">
      <c r="A67" s="131" t="s">
        <v>450</v>
      </c>
      <c r="B67" s="172" t="s">
        <v>433</v>
      </c>
      <c r="C67" s="130">
        <v>-11177.56</v>
      </c>
      <c r="D67" s="173">
        <v>-11177.56</v>
      </c>
      <c r="E67" s="173">
        <v>0</v>
      </c>
      <c r="F67" s="172"/>
      <c r="G67" s="172"/>
      <c r="H67" s="172"/>
    </row>
    <row r="68" spans="1:8" x14ac:dyDescent="0.2">
      <c r="A68" s="131" t="s">
        <v>451</v>
      </c>
      <c r="B68" s="172" t="s">
        <v>435</v>
      </c>
      <c r="C68" s="130">
        <v>-17496.23</v>
      </c>
      <c r="D68" s="173">
        <v>-17496.23</v>
      </c>
      <c r="E68" s="173">
        <v>0</v>
      </c>
      <c r="F68" s="172"/>
      <c r="G68" s="172"/>
      <c r="H68" s="172"/>
    </row>
    <row r="69" spans="1:8" x14ac:dyDescent="0.2">
      <c r="A69" s="131" t="s">
        <v>452</v>
      </c>
      <c r="B69" s="172" t="s">
        <v>437</v>
      </c>
      <c r="C69" s="130">
        <v>-19160.91</v>
      </c>
      <c r="D69" s="173">
        <v>-19160.91</v>
      </c>
      <c r="E69" s="173">
        <v>0</v>
      </c>
      <c r="F69" s="172"/>
      <c r="G69" s="172"/>
      <c r="H69" s="172"/>
    </row>
    <row r="70" spans="1:8" x14ac:dyDescent="0.2">
      <c r="A70" s="131" t="s">
        <v>453</v>
      </c>
      <c r="B70" s="172" t="s">
        <v>439</v>
      </c>
      <c r="C70" s="130">
        <v>-984053.59</v>
      </c>
      <c r="D70" s="173">
        <v>-984053.59</v>
      </c>
      <c r="E70" s="173">
        <v>0</v>
      </c>
      <c r="F70" s="172"/>
      <c r="G70" s="172"/>
      <c r="H70" s="172"/>
    </row>
    <row r="71" spans="1:8" x14ac:dyDescent="0.2">
      <c r="A71" s="131" t="s">
        <v>454</v>
      </c>
      <c r="B71" s="172" t="s">
        <v>441</v>
      </c>
      <c r="C71" s="130">
        <v>-373.14</v>
      </c>
      <c r="D71" s="173">
        <v>-373.14</v>
      </c>
      <c r="E71" s="173">
        <v>0</v>
      </c>
      <c r="F71" s="172"/>
      <c r="G71" s="172"/>
      <c r="H71" s="172"/>
    </row>
    <row r="72" spans="1:8" x14ac:dyDescent="0.2">
      <c r="A72" s="131"/>
      <c r="B72" s="172"/>
      <c r="C72" s="130"/>
      <c r="D72" s="173"/>
      <c r="E72" s="173"/>
      <c r="F72" s="172"/>
      <c r="G72" s="172"/>
      <c r="H72" s="172"/>
    </row>
    <row r="73" spans="1:8" x14ac:dyDescent="0.2">
      <c r="A73" s="50"/>
      <c r="B73" s="50" t="s">
        <v>193</v>
      </c>
      <c r="C73" s="152">
        <f>SUM(C61:C72)</f>
        <v>-1637736.23</v>
      </c>
      <c r="D73" s="152">
        <f>SUM(D61:D72)</f>
        <v>-1637736.23</v>
      </c>
      <c r="E73" s="152">
        <f>SUM(E61:E72)</f>
        <v>0</v>
      </c>
      <c r="F73" s="152"/>
      <c r="G73" s="152"/>
      <c r="H73" s="152"/>
    </row>
    <row r="76" spans="1:8" x14ac:dyDescent="0.2">
      <c r="A76" s="125" t="s">
        <v>192</v>
      </c>
      <c r="B76" s="125"/>
      <c r="C76" s="202"/>
      <c r="D76" s="202"/>
      <c r="E76" s="202"/>
      <c r="G76" s="178" t="s">
        <v>191</v>
      </c>
    </row>
    <row r="77" spans="1:8" x14ac:dyDescent="0.2">
      <c r="A77" s="189"/>
      <c r="B77" s="189"/>
      <c r="C77" s="137"/>
    </row>
    <row r="78" spans="1:8" ht="27.95" customHeight="1" x14ac:dyDescent="0.2">
      <c r="A78" s="136" t="s">
        <v>45</v>
      </c>
      <c r="B78" s="135" t="s">
        <v>46</v>
      </c>
      <c r="C78" s="201" t="s">
        <v>47</v>
      </c>
      <c r="D78" s="201" t="s">
        <v>48</v>
      </c>
      <c r="E78" s="201" t="s">
        <v>49</v>
      </c>
      <c r="F78" s="200" t="s">
        <v>190</v>
      </c>
      <c r="G78" s="200" t="s">
        <v>189</v>
      </c>
      <c r="H78" s="200" t="s">
        <v>188</v>
      </c>
    </row>
    <row r="79" spans="1:8" x14ac:dyDescent="0.2">
      <c r="A79" s="131" t="s">
        <v>401</v>
      </c>
      <c r="B79" s="172" t="s">
        <v>401</v>
      </c>
      <c r="C79" s="130"/>
      <c r="D79" s="173"/>
      <c r="E79" s="173"/>
      <c r="F79" s="172"/>
      <c r="G79" s="172"/>
      <c r="H79" s="172"/>
    </row>
    <row r="80" spans="1:8" x14ac:dyDescent="0.2">
      <c r="A80" s="131"/>
      <c r="B80" s="172"/>
      <c r="C80" s="130"/>
      <c r="D80" s="173"/>
      <c r="E80" s="173"/>
      <c r="F80" s="172"/>
      <c r="G80" s="172"/>
      <c r="H80" s="172"/>
    </row>
    <row r="81" spans="1:8" x14ac:dyDescent="0.2">
      <c r="A81" s="131"/>
      <c r="B81" s="172"/>
      <c r="C81" s="130"/>
      <c r="D81" s="173"/>
      <c r="E81" s="173"/>
      <c r="F81" s="172"/>
      <c r="G81" s="172"/>
      <c r="H81" s="172"/>
    </row>
    <row r="82" spans="1:8" x14ac:dyDescent="0.2">
      <c r="A82" s="131"/>
      <c r="B82" s="172"/>
      <c r="C82" s="130"/>
      <c r="D82" s="173"/>
      <c r="E82" s="173"/>
      <c r="F82" s="172"/>
      <c r="G82" s="172"/>
      <c r="H82" s="172"/>
    </row>
    <row r="83" spans="1:8" x14ac:dyDescent="0.2">
      <c r="A83" s="50"/>
      <c r="B83" s="50" t="s">
        <v>187</v>
      </c>
      <c r="C83" s="152">
        <f>SUM(C79:C82)</f>
        <v>0</v>
      </c>
      <c r="D83" s="152">
        <f>SUM(D79:D82)</f>
        <v>0</v>
      </c>
      <c r="E83" s="152">
        <f>SUM(E79:E82)</f>
        <v>0</v>
      </c>
      <c r="F83" s="152"/>
      <c r="G83" s="152"/>
      <c r="H83" s="152"/>
    </row>
  </sheetData>
  <dataValidations count="8">
    <dataValidation allowBlank="1" showInputMessage="1" showErrorMessage="1" prompt="Importe final del periodo que corresponde la información financiera trimestral que se presenta." sqref="D7 D21 D40 D50 D60 D78"/>
    <dataValidation allowBlank="1" showInputMessage="1" showErrorMessage="1" prompt="Saldo al 31 de diciembre del año anterior del ejercio que se presenta." sqref="C7 C21 C40 C50 C60 C78"/>
    <dataValidation allowBlank="1" showInputMessage="1" showErrorMessage="1" prompt="Corresponde al número de la cuenta de acuerdo al Plan de Cuentas emitido por el CONAC (DOF 23/12/2015)." sqref="A7 A21 A40 A50 A60 A78"/>
    <dataValidation allowBlank="1" showInputMessage="1" showErrorMessage="1" prompt="Indicar la tasa de aplicación." sqref="H40 H50 H60 H78"/>
    <dataValidation allowBlank="1" showInputMessage="1" showErrorMessage="1" prompt="Indicar el método de depreciación." sqref="G40 G50 G60 G78"/>
    <dataValidation allowBlank="1" showInputMessage="1" showErrorMessage="1" prompt="Corresponde al nombre o descripción de la cuenta de acuerdo al Plan de Cuentas emitido por el CONAC." sqref="B7 B21 B40 B50 B60 B78"/>
    <dataValidation allowBlank="1" showInputMessage="1" showErrorMessage="1" prompt="Diferencia entre el saldo final y el inicial presentados." sqref="E7 E21 E40 E50 E60 E78"/>
    <dataValidation allowBlank="1" showInputMessage="1" showErrorMessage="1" prompt="Criterio para la aplicación de depreciación: anual, mensual, trimestral, etc." sqref="F7 F21 F78 F50 F60 F40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26</vt:i4>
      </vt:variant>
    </vt:vector>
  </HeadingPairs>
  <TitlesOfParts>
    <vt:vector size="54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Conciliacion_Eg (I)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2017-04-26T17:28:03Z</cp:lastPrinted>
  <dcterms:created xsi:type="dcterms:W3CDTF">2012-12-11T20:36:24Z</dcterms:created>
  <dcterms:modified xsi:type="dcterms:W3CDTF">2017-04-26T18:17:54Z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